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F298" i="9" s="1"/>
  <c r="H303" i="9"/>
  <c r="G303" i="9"/>
  <c r="F303" i="9"/>
  <c r="F302" i="9"/>
  <c r="F301" i="9"/>
  <c r="F300" i="9"/>
  <c r="F299" i="9"/>
  <c r="F297" i="9"/>
  <c r="L296" i="9"/>
  <c r="F296" i="9" s="1"/>
  <c r="H296" i="9"/>
  <c r="F295" i="9"/>
  <c r="I294" i="9"/>
  <c r="H294" i="9"/>
  <c r="F294" i="9"/>
  <c r="E293" i="9"/>
  <c r="M292" i="9"/>
  <c r="L292" i="9"/>
  <c r="E292" i="9"/>
  <c r="M291" i="9"/>
  <c r="L291" i="9"/>
  <c r="F291" i="9" s="1"/>
  <c r="B291" i="9" s="1"/>
  <c r="E291" i="9"/>
  <c r="M290" i="9"/>
  <c r="L290" i="9"/>
  <c r="F290" i="9"/>
  <c r="E290" i="9"/>
  <c r="M289" i="9"/>
  <c r="L289" i="9"/>
  <c r="F289" i="9"/>
  <c r="E289" i="9"/>
  <c r="M288" i="9"/>
  <c r="L288" i="9"/>
  <c r="E288" i="9"/>
  <c r="M287" i="9"/>
  <c r="L287" i="9"/>
  <c r="E287" i="9"/>
  <c r="M286" i="9"/>
  <c r="F286" i="9" s="1"/>
  <c r="L286" i="9"/>
  <c r="E286" i="9"/>
  <c r="M285" i="9"/>
  <c r="F285" i="9" s="1"/>
  <c r="L285" i="9"/>
  <c r="E285" i="9"/>
  <c r="M284" i="9"/>
  <c r="L284" i="9"/>
  <c r="E284" i="9"/>
  <c r="M283" i="9"/>
  <c r="L283" i="9"/>
  <c r="E283" i="9"/>
  <c r="M282" i="9"/>
  <c r="L282" i="9"/>
  <c r="F282" i="9"/>
  <c r="E282" i="9"/>
  <c r="M281" i="9"/>
  <c r="F281" i="9" s="1"/>
  <c r="L281" i="9"/>
  <c r="E281" i="9"/>
  <c r="M280" i="9"/>
  <c r="L280" i="9"/>
  <c r="E280" i="9"/>
  <c r="M279" i="9"/>
  <c r="L279" i="9"/>
  <c r="E279" i="9"/>
  <c r="M278" i="9"/>
  <c r="F278" i="9" s="1"/>
  <c r="L278" i="9"/>
  <c r="E278" i="9"/>
  <c r="M277" i="9"/>
  <c r="L277" i="9"/>
  <c r="F277" i="9"/>
  <c r="E277" i="9"/>
  <c r="M276" i="9"/>
  <c r="L276" i="9"/>
  <c r="E276" i="9"/>
  <c r="M275" i="9"/>
  <c r="L275" i="9"/>
  <c r="E275" i="9"/>
  <c r="M274" i="9"/>
  <c r="F274" i="9" s="1"/>
  <c r="L274" i="9"/>
  <c r="E274" i="9"/>
  <c r="M273" i="9"/>
  <c r="F273" i="9" s="1"/>
  <c r="L273" i="9"/>
  <c r="E273" i="9"/>
  <c r="M272" i="9"/>
  <c r="L272" i="9"/>
  <c r="F272" i="9" s="1"/>
  <c r="B272" i="9" s="1"/>
  <c r="E272" i="9"/>
  <c r="M271" i="9"/>
  <c r="L271" i="9"/>
  <c r="E271" i="9"/>
  <c r="M270" i="9"/>
  <c r="L270" i="9"/>
  <c r="F270" i="9"/>
  <c r="E270" i="9"/>
  <c r="M269" i="9"/>
  <c r="L269" i="9"/>
  <c r="F269" i="9"/>
  <c r="E269" i="9"/>
  <c r="M268" i="9"/>
  <c r="L268" i="9"/>
  <c r="E268" i="9"/>
  <c r="M267" i="9"/>
  <c r="L267" i="9"/>
  <c r="E267" i="9"/>
  <c r="M266" i="9"/>
  <c r="F266" i="9" s="1"/>
  <c r="L266" i="9"/>
  <c r="E266" i="9"/>
  <c r="M265" i="9"/>
  <c r="F265" i="9" s="1"/>
  <c r="B265" i="9" s="1"/>
  <c r="L265" i="9"/>
  <c r="E265" i="9"/>
  <c r="M264" i="9"/>
  <c r="L264" i="9"/>
  <c r="E264" i="9"/>
  <c r="M263" i="9"/>
  <c r="F263" i="9" s="1"/>
  <c r="B263" i="9" s="1"/>
  <c r="L263" i="9"/>
  <c r="E263" i="9"/>
  <c r="M262" i="9"/>
  <c r="F262" i="9" s="1"/>
  <c r="L262" i="9"/>
  <c r="E262" i="9"/>
  <c r="M261" i="9"/>
  <c r="F261" i="9" s="1"/>
  <c r="B261" i="9" s="1"/>
  <c r="L261" i="9"/>
  <c r="E261" i="9"/>
  <c r="M260" i="9"/>
  <c r="L260" i="9"/>
  <c r="E260" i="9"/>
  <c r="M259" i="9"/>
  <c r="F259" i="9" s="1"/>
  <c r="B259" i="9" s="1"/>
  <c r="L259" i="9"/>
  <c r="E259" i="9"/>
  <c r="M258" i="9"/>
  <c r="F258" i="9" s="1"/>
  <c r="L258" i="9"/>
  <c r="E258" i="9"/>
  <c r="M257" i="9"/>
  <c r="F257" i="9" s="1"/>
  <c r="B257" i="9" s="1"/>
  <c r="L257" i="9"/>
  <c r="E257" i="9"/>
  <c r="M256" i="9"/>
  <c r="L256" i="9"/>
  <c r="E256" i="9"/>
  <c r="M255" i="9"/>
  <c r="F255" i="9" s="1"/>
  <c r="B255" i="9" s="1"/>
  <c r="L255" i="9"/>
  <c r="E255" i="9"/>
  <c r="M254" i="9"/>
  <c r="F254" i="9" s="1"/>
  <c r="L254" i="9"/>
  <c r="E254" i="9"/>
  <c r="M253" i="9"/>
  <c r="F253" i="9" s="1"/>
  <c r="B253" i="9" s="1"/>
  <c r="L253" i="9"/>
  <c r="E253" i="9"/>
  <c r="M252" i="9"/>
  <c r="L252" i="9"/>
  <c r="E252" i="9"/>
  <c r="M251" i="9"/>
  <c r="F251" i="9" s="1"/>
  <c r="B251" i="9" s="1"/>
  <c r="L251" i="9"/>
  <c r="E251" i="9"/>
  <c r="M250" i="9"/>
  <c r="F250" i="9" s="1"/>
  <c r="L250" i="9"/>
  <c r="E250" i="9"/>
  <c r="M249" i="9"/>
  <c r="F249" i="9" s="1"/>
  <c r="B249" i="9" s="1"/>
  <c r="L249" i="9"/>
  <c r="E249" i="9"/>
  <c r="M248" i="9"/>
  <c r="L248" i="9"/>
  <c r="E248" i="9"/>
  <c r="M247" i="9"/>
  <c r="F247" i="9" s="1"/>
  <c r="B247" i="9" s="1"/>
  <c r="L247" i="9"/>
  <c r="E247" i="9"/>
  <c r="M246" i="9"/>
  <c r="L246" i="9"/>
  <c r="F246" i="9"/>
  <c r="E246" i="9"/>
  <c r="M245" i="9"/>
  <c r="F245" i="9" s="1"/>
  <c r="B245" i="9" s="1"/>
  <c r="L245" i="9"/>
  <c r="E245" i="9"/>
  <c r="M244" i="9"/>
  <c r="L244" i="9"/>
  <c r="E244" i="9"/>
  <c r="M243" i="9"/>
  <c r="L243" i="9"/>
  <c r="E243" i="9"/>
  <c r="M242" i="9"/>
  <c r="F242" i="9" s="1"/>
  <c r="L242" i="9"/>
  <c r="E242" i="9"/>
  <c r="M241" i="9"/>
  <c r="F241" i="9" s="1"/>
  <c r="L241" i="9"/>
  <c r="E241" i="9"/>
  <c r="M240" i="9"/>
  <c r="L240" i="9"/>
  <c r="E240" i="9"/>
  <c r="M239" i="9"/>
  <c r="L239" i="9"/>
  <c r="E239" i="9"/>
  <c r="M238" i="9"/>
  <c r="F238" i="9" s="1"/>
  <c r="L238" i="9"/>
  <c r="E238" i="9"/>
  <c r="M237" i="9"/>
  <c r="F237" i="9" s="1"/>
  <c r="B237" i="9" s="1"/>
  <c r="L237" i="9"/>
  <c r="E237" i="9"/>
  <c r="M236" i="9"/>
  <c r="L236" i="9"/>
  <c r="E236" i="9"/>
  <c r="M235" i="9"/>
  <c r="L235" i="9"/>
  <c r="E235" i="9"/>
  <c r="M234" i="9"/>
  <c r="F234" i="9" s="1"/>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B162" i="9" s="1"/>
  <c r="G162" i="9"/>
  <c r="F162" i="9"/>
  <c r="H161" i="9"/>
  <c r="G161" i="9"/>
  <c r="E161" i="9" s="1"/>
  <c r="B161" i="9" s="1"/>
  <c r="F161" i="9"/>
  <c r="H160" i="9"/>
  <c r="G160" i="9"/>
  <c r="F160" i="9"/>
  <c r="H159" i="9"/>
  <c r="E159" i="9" s="1"/>
  <c r="B159" i="9" s="1"/>
  <c r="G159" i="9"/>
  <c r="F159" i="9"/>
  <c r="H158" i="9"/>
  <c r="E158" i="9" s="1"/>
  <c r="B158" i="9" s="1"/>
  <c r="G158" i="9"/>
  <c r="F158" i="9"/>
  <c r="H157" i="9"/>
  <c r="G157" i="9"/>
  <c r="E157" i="9" s="1"/>
  <c r="B157" i="9" s="1"/>
  <c r="F157" i="9"/>
  <c r="F156" i="9"/>
  <c r="H155" i="9"/>
  <c r="E155" i="9" s="1"/>
  <c r="B155" i="9" s="1"/>
  <c r="G155" i="9"/>
  <c r="F155" i="9"/>
  <c r="H154" i="9"/>
  <c r="G154" i="9"/>
  <c r="F154" i="9"/>
  <c r="E154" i="9"/>
  <c r="B154" i="9" s="1"/>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E145" i="9" s="1"/>
  <c r="B145" i="9" s="1"/>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G118" i="9"/>
  <c r="F118" i="9"/>
  <c r="E118" i="9"/>
  <c r="B118" i="9" s="1"/>
  <c r="H117" i="9"/>
  <c r="G117" i="9"/>
  <c r="E117" i="9" s="1"/>
  <c r="B117" i="9" s="1"/>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G106" i="9"/>
  <c r="F106" i="9"/>
  <c r="H105" i="9"/>
  <c r="G105" i="9"/>
  <c r="F105" i="9"/>
  <c r="H104" i="9"/>
  <c r="E104" i="9" s="1"/>
  <c r="B104" i="9" s="1"/>
  <c r="G104" i="9"/>
  <c r="F104" i="9"/>
  <c r="H103" i="9"/>
  <c r="E103" i="9" s="1"/>
  <c r="B103" i="9" s="1"/>
  <c r="G103" i="9"/>
  <c r="F103" i="9"/>
  <c r="H102" i="9"/>
  <c r="G102" i="9"/>
  <c r="F102" i="9"/>
  <c r="H101" i="9"/>
  <c r="G101" i="9"/>
  <c r="F101" i="9"/>
  <c r="H100" i="9"/>
  <c r="G100" i="9"/>
  <c r="F100" i="9"/>
  <c r="H99" i="9"/>
  <c r="E99" i="9" s="1"/>
  <c r="B99" i="9" s="1"/>
  <c r="G99" i="9"/>
  <c r="F99" i="9"/>
  <c r="H98" i="9"/>
  <c r="E98" i="9" s="1"/>
  <c r="G98" i="9"/>
  <c r="F98" i="9"/>
  <c r="H97" i="9"/>
  <c r="G97" i="9"/>
  <c r="F97" i="9"/>
  <c r="H96" i="9"/>
  <c r="E96" i="9" s="1"/>
  <c r="B96" i="9" s="1"/>
  <c r="G96" i="9"/>
  <c r="F96" i="9"/>
  <c r="H95" i="9"/>
  <c r="E95" i="9" s="1"/>
  <c r="B95" i="9" s="1"/>
  <c r="G95" i="9"/>
  <c r="F95" i="9"/>
  <c r="H94" i="9"/>
  <c r="G94" i="9"/>
  <c r="F94" i="9"/>
  <c r="H93" i="9"/>
  <c r="G93" i="9"/>
  <c r="F93" i="9"/>
  <c r="H92" i="9"/>
  <c r="G92" i="9"/>
  <c r="E92" i="9" s="1"/>
  <c r="B92" i="9" s="1"/>
  <c r="F92" i="9"/>
  <c r="H91" i="9"/>
  <c r="E91" i="9" s="1"/>
  <c r="B91" i="9" s="1"/>
  <c r="G91" i="9"/>
  <c r="F91" i="9"/>
  <c r="H90" i="9"/>
  <c r="E90" i="9" s="1"/>
  <c r="G90" i="9"/>
  <c r="F90" i="9"/>
  <c r="H89" i="9"/>
  <c r="G89" i="9"/>
  <c r="F89" i="9"/>
  <c r="H88" i="9"/>
  <c r="G88" i="9"/>
  <c r="F88" i="9"/>
  <c r="H87" i="9"/>
  <c r="E87" i="9" s="1"/>
  <c r="B87" i="9" s="1"/>
  <c r="G87" i="9"/>
  <c r="F87" i="9"/>
  <c r="H86" i="9"/>
  <c r="E86" i="9" s="1"/>
  <c r="B86" i="9" s="1"/>
  <c r="G86" i="9"/>
  <c r="F86" i="9"/>
  <c r="H85" i="9"/>
  <c r="G85" i="9"/>
  <c r="F85" i="9"/>
  <c r="H84" i="9"/>
  <c r="G84" i="9"/>
  <c r="E84" i="9" s="1"/>
  <c r="B84" i="9" s="1"/>
  <c r="F84" i="9"/>
  <c r="H83" i="9"/>
  <c r="G83" i="9"/>
  <c r="F83" i="9"/>
  <c r="E83" i="9"/>
  <c r="B83" i="9" s="1"/>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G55" i="9"/>
  <c r="F55" i="9"/>
  <c r="E55" i="9"/>
  <c r="B55" i="9" s="1"/>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H45" i="9"/>
  <c r="G45" i="9"/>
  <c r="F45" i="9"/>
  <c r="H44" i="9"/>
  <c r="G44" i="9"/>
  <c r="F44" i="9"/>
  <c r="H43" i="9"/>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G30" i="9"/>
  <c r="F30" i="9"/>
  <c r="H29" i="9"/>
  <c r="G29" i="9"/>
  <c r="F29" i="9"/>
  <c r="H28" i="9"/>
  <c r="G28" i="9"/>
  <c r="F28" i="9"/>
  <c r="H27" i="9"/>
  <c r="G27" i="9"/>
  <c r="F27" i="9"/>
  <c r="H26" i="9"/>
  <c r="E26" i="9" s="1"/>
  <c r="B26" i="9" s="1"/>
  <c r="G26" i="9"/>
  <c r="F26" i="9"/>
  <c r="H25" i="9"/>
  <c r="G25" i="9"/>
  <c r="F25" i="9"/>
  <c r="F24" i="9"/>
  <c r="F4" i="9"/>
  <c r="O3" i="9"/>
  <c r="G296" i="9" s="1"/>
  <c r="E296" i="9" s="1"/>
  <c r="I3" i="9"/>
  <c r="H3" i="9"/>
  <c r="G3" i="9"/>
  <c r="D104" i="8"/>
  <c r="D97" i="8"/>
  <c r="C1674" i="1" s="1"/>
  <c r="H1674" i="1" s="1"/>
  <c r="D92" i="8"/>
  <c r="D87" i="8"/>
  <c r="D82" i="8"/>
  <c r="C1659" i="1" s="1"/>
  <c r="D77" i="8"/>
  <c r="C1654" i="1" s="1"/>
  <c r="G1654" i="1" s="1"/>
  <c r="D72" i="8"/>
  <c r="D67" i="8"/>
  <c r="D62" i="8"/>
  <c r="C1639" i="1" s="1"/>
  <c r="D57" i="8"/>
  <c r="C1634" i="1" s="1"/>
  <c r="D52" i="8"/>
  <c r="D46" i="8"/>
  <c r="C1623" i="1" s="1"/>
  <c r="D37" i="8"/>
  <c r="D27" i="8"/>
  <c r="D18" i="8"/>
  <c r="D8" i="8"/>
  <c r="E44" i="7"/>
  <c r="I36" i="3" s="1"/>
  <c r="D44" i="7"/>
  <c r="C1577" i="1" s="1"/>
  <c r="E39" i="7"/>
  <c r="D39" i="7"/>
  <c r="E38" i="7"/>
  <c r="D1571" i="1" s="1"/>
  <c r="E30" i="7"/>
  <c r="D30" i="7"/>
  <c r="E23" i="7"/>
  <c r="D23" i="7"/>
  <c r="D22" i="7" s="1"/>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E255" i="5"/>
  <c r="D1259" i="1"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E143" i="5"/>
  <c r="E135" i="5" s="1"/>
  <c r="D1140" i="1"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124"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1068" i="1" s="1"/>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1046" i="1" s="1"/>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F583" i="4"/>
  <c r="F582" i="4"/>
  <c r="F581" i="4"/>
  <c r="E581" i="4"/>
  <c r="D575" i="1" s="1"/>
  <c r="H575" i="1" s="1"/>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26" i="1" s="1"/>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3" i="1" s="1"/>
  <c r="D428" i="4"/>
  <c r="F427" i="4"/>
  <c r="E427" i="4"/>
  <c r="D427" i="4"/>
  <c r="E426" i="4"/>
  <c r="D426" i="4"/>
  <c r="F426"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F359" i="4"/>
  <c r="F358" i="4"/>
  <c r="E358" i="4"/>
  <c r="D358" i="4"/>
  <c r="F357" i="4"/>
  <c r="F356" i="4"/>
  <c r="F355" i="4"/>
  <c r="E355" i="4"/>
  <c r="E354" i="4" s="1"/>
  <c r="D349" i="1" s="1"/>
  <c r="H349" i="1"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F269" i="4" s="1"/>
  <c r="D269" i="4"/>
  <c r="F268" i="4"/>
  <c r="F267" i="4"/>
  <c r="F266" i="4"/>
  <c r="F265" i="4"/>
  <c r="F264" i="4"/>
  <c r="F263" i="4"/>
  <c r="E263" i="4"/>
  <c r="E262" i="4" s="1"/>
  <c r="D258" i="1" s="1"/>
  <c r="H258" i="1"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D140" i="4" s="1"/>
  <c r="F140" i="4" s="1"/>
  <c r="F139" i="4"/>
  <c r="F138" i="4"/>
  <c r="F137" i="4"/>
  <c r="F136" i="4"/>
  <c r="E135" i="4"/>
  <c r="E134" i="4" s="1"/>
  <c r="D135" i="4"/>
  <c r="D134" i="4"/>
  <c r="F133" i="4"/>
  <c r="F132" i="4"/>
  <c r="F131" i="4"/>
  <c r="F130" i="4"/>
  <c r="E129" i="4"/>
  <c r="F129" i="4" s="1"/>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F77" i="4" s="1"/>
  <c r="D77" i="4"/>
  <c r="F76" i="4"/>
  <c r="F75" i="4"/>
  <c r="E74" i="4"/>
  <c r="F74" i="4" s="1"/>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G36" i="3"/>
  <c r="B36" i="3"/>
  <c r="G35" i="3"/>
  <c r="B35"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C1682" i="1"/>
  <c r="G1682" i="1" s="1"/>
  <c r="C1681" i="1"/>
  <c r="C1680" i="1"/>
  <c r="G1680" i="1" s="1"/>
  <c r="C1679" i="1"/>
  <c r="H1679" i="1" s="1"/>
  <c r="C1678" i="1"/>
  <c r="C1677" i="1"/>
  <c r="H1677" i="1" s="1"/>
  <c r="C1676" i="1"/>
  <c r="C1675" i="1"/>
  <c r="H1675" i="1" s="1"/>
  <c r="C1673" i="1"/>
  <c r="C1672" i="1"/>
  <c r="G1672" i="1" s="1"/>
  <c r="C1671" i="1"/>
  <c r="H1671" i="1" s="1"/>
  <c r="C1670" i="1"/>
  <c r="C1669" i="1"/>
  <c r="H1669" i="1" s="1"/>
  <c r="C1668" i="1"/>
  <c r="C1667" i="1"/>
  <c r="H1667" i="1" s="1"/>
  <c r="G1666" i="1"/>
  <c r="C1666" i="1"/>
  <c r="H1666" i="1" s="1"/>
  <c r="C1665" i="1"/>
  <c r="C1664" i="1"/>
  <c r="G1664" i="1" s="1"/>
  <c r="H1663" i="1"/>
  <c r="G1663" i="1"/>
  <c r="C1663" i="1"/>
  <c r="C1662" i="1"/>
  <c r="C1661" i="1"/>
  <c r="H1661" i="1" s="1"/>
  <c r="C1660" i="1"/>
  <c r="H1659" i="1"/>
  <c r="G1659" i="1"/>
  <c r="C1658" i="1"/>
  <c r="H1658" i="1" s="1"/>
  <c r="C1657" i="1"/>
  <c r="H1657" i="1" s="1"/>
  <c r="C1656" i="1"/>
  <c r="G1656" i="1" s="1"/>
  <c r="C1655" i="1"/>
  <c r="H1655" i="1" s="1"/>
  <c r="C1653" i="1"/>
  <c r="H1653" i="1" s="1"/>
  <c r="C1652" i="1"/>
  <c r="G1652" i="1" s="1"/>
  <c r="G1651" i="1"/>
  <c r="C1651" i="1"/>
  <c r="H1651" i="1" s="1"/>
  <c r="C1650" i="1"/>
  <c r="H1650" i="1" s="1"/>
  <c r="C1649" i="1"/>
  <c r="H1649" i="1" s="1"/>
  <c r="C1648" i="1"/>
  <c r="G1648" i="1" s="1"/>
  <c r="C1647" i="1"/>
  <c r="G1647" i="1" s="1"/>
  <c r="G1646" i="1"/>
  <c r="C1646" i="1"/>
  <c r="H1646" i="1" s="1"/>
  <c r="C1645" i="1"/>
  <c r="H1645" i="1" s="1"/>
  <c r="C1644" i="1"/>
  <c r="G1644" i="1" s="1"/>
  <c r="C1643" i="1"/>
  <c r="H1643" i="1" s="1"/>
  <c r="C1642" i="1"/>
  <c r="H1642" i="1" s="1"/>
  <c r="C1641" i="1"/>
  <c r="H1641" i="1" s="1"/>
  <c r="C1640" i="1"/>
  <c r="G1640" i="1" s="1"/>
  <c r="H1639" i="1"/>
  <c r="G1639" i="1"/>
  <c r="C1638" i="1"/>
  <c r="H1638" i="1" s="1"/>
  <c r="C1637" i="1"/>
  <c r="H1636" i="1"/>
  <c r="C1636" i="1"/>
  <c r="G1636" i="1" s="1"/>
  <c r="H1635" i="1"/>
  <c r="C1635" i="1"/>
  <c r="G1635" i="1" s="1"/>
  <c r="C1633" i="1"/>
  <c r="H1633" i="1" s="1"/>
  <c r="C1632" i="1"/>
  <c r="C1631" i="1"/>
  <c r="H1631" i="1" s="1"/>
  <c r="G1630" i="1"/>
  <c r="C1630" i="1"/>
  <c r="H1630" i="1" s="1"/>
  <c r="C1629" i="1"/>
  <c r="C1627" i="1"/>
  <c r="G1627" i="1" s="1"/>
  <c r="C1626" i="1"/>
  <c r="C1625" i="1"/>
  <c r="H1625" i="1" s="1"/>
  <c r="C1624" i="1"/>
  <c r="H1623" i="1"/>
  <c r="G1623" i="1"/>
  <c r="C1620" i="1"/>
  <c r="G1620" i="1" s="1"/>
  <c r="C1619" i="1"/>
  <c r="C1618" i="1"/>
  <c r="G1618" i="1" s="1"/>
  <c r="H1617" i="1"/>
  <c r="C1617" i="1"/>
  <c r="G1617" i="1" s="1"/>
  <c r="C1616" i="1"/>
  <c r="H1616" i="1" s="1"/>
  <c r="C1615" i="1"/>
  <c r="C1614" i="1"/>
  <c r="H1614" i="1" s="1"/>
  <c r="C1613" i="1"/>
  <c r="G1613" i="1" s="1"/>
  <c r="C1612" i="1"/>
  <c r="H1612" i="1" s="1"/>
  <c r="C1611" i="1"/>
  <c r="C1610" i="1"/>
  <c r="H1610" i="1" s="1"/>
  <c r="C1609" i="1"/>
  <c r="H1609" i="1" s="1"/>
  <c r="G1608" i="1"/>
  <c r="C1608" i="1"/>
  <c r="H1608" i="1" s="1"/>
  <c r="C1607" i="1"/>
  <c r="C1606" i="1"/>
  <c r="H1606" i="1" s="1"/>
  <c r="C1605" i="1"/>
  <c r="H1605" i="1" s="1"/>
  <c r="C1604" i="1"/>
  <c r="H1604" i="1" s="1"/>
  <c r="C1603" i="1"/>
  <c r="C1601" i="1"/>
  <c r="H1601" i="1" s="1"/>
  <c r="C1600" i="1"/>
  <c r="H1600" i="1" s="1"/>
  <c r="C1599" i="1"/>
  <c r="C1598" i="1"/>
  <c r="G1598" i="1" s="1"/>
  <c r="G1597" i="1"/>
  <c r="C1597" i="1"/>
  <c r="H1597" i="1" s="1"/>
  <c r="C1596" i="1"/>
  <c r="H1596" i="1" s="1"/>
  <c r="C1595" i="1"/>
  <c r="C1594" i="1"/>
  <c r="H1594" i="1" s="1"/>
  <c r="C1593" i="1"/>
  <c r="H1593" i="1" s="1"/>
  <c r="C1592" i="1"/>
  <c r="H1592" i="1" s="1"/>
  <c r="C1591" i="1"/>
  <c r="H1590" i="1"/>
  <c r="C1590" i="1"/>
  <c r="G1590" i="1" s="1"/>
  <c r="C1589" i="1"/>
  <c r="H1589" i="1" s="1"/>
  <c r="C1588" i="1"/>
  <c r="H1588" i="1" s="1"/>
  <c r="C1587" i="1"/>
  <c r="G1586" i="1"/>
  <c r="C1586" i="1"/>
  <c r="H1586" i="1" s="1"/>
  <c r="C1585" i="1"/>
  <c r="H1585" i="1" s="1"/>
  <c r="C1584" i="1"/>
  <c r="H1584" i="1" s="1"/>
  <c r="C1582" i="1"/>
  <c r="H1582" i="1" s="1"/>
  <c r="D1581" i="1"/>
  <c r="C1581" i="1"/>
  <c r="H1580" i="1"/>
  <c r="D1580" i="1"/>
  <c r="J1580" i="1" s="1"/>
  <c r="C1580" i="1"/>
  <c r="D1579" i="1"/>
  <c r="J1579" i="1" s="1"/>
  <c r="C1579" i="1"/>
  <c r="D1578" i="1"/>
  <c r="J1578" i="1" s="1"/>
  <c r="C1578" i="1"/>
  <c r="H1578" i="1" s="1"/>
  <c r="D1577" i="1"/>
  <c r="D1576" i="1"/>
  <c r="C1576" i="1"/>
  <c r="H1576" i="1" s="1"/>
  <c r="D1575" i="1"/>
  <c r="C1575" i="1"/>
  <c r="H1575" i="1" s="1"/>
  <c r="D1574" i="1"/>
  <c r="C1574" i="1"/>
  <c r="H1574" i="1" s="1"/>
  <c r="D1573" i="1"/>
  <c r="H1573" i="1" s="1"/>
  <c r="C1573" i="1"/>
  <c r="D1572" i="1"/>
  <c r="H1572" i="1" s="1"/>
  <c r="C1572" i="1"/>
  <c r="G1572" i="1" s="1"/>
  <c r="D1570" i="1"/>
  <c r="J1570" i="1" s="1"/>
  <c r="C1570" i="1"/>
  <c r="D1569" i="1"/>
  <c r="G1569" i="1" s="1"/>
  <c r="C1569" i="1"/>
  <c r="H1569" i="1" s="1"/>
  <c r="D1568" i="1"/>
  <c r="C1568" i="1"/>
  <c r="D1567" i="1"/>
  <c r="C1567" i="1"/>
  <c r="H1567" i="1" s="1"/>
  <c r="D1566" i="1"/>
  <c r="C1566" i="1"/>
  <c r="D1565" i="1"/>
  <c r="G1565" i="1" s="1"/>
  <c r="C1565" i="1"/>
  <c r="H1565" i="1" s="1"/>
  <c r="D1564" i="1"/>
  <c r="C1564" i="1"/>
  <c r="H1564" i="1" s="1"/>
  <c r="D1563" i="1"/>
  <c r="C1563" i="1"/>
  <c r="H1562" i="1"/>
  <c r="D1562" i="1"/>
  <c r="G1562" i="1" s="1"/>
  <c r="I1562" i="1" s="1"/>
  <c r="C1562" i="1"/>
  <c r="D1561" i="1"/>
  <c r="J1561" i="1" s="1"/>
  <c r="C1561" i="1"/>
  <c r="D1560" i="1"/>
  <c r="C1560" i="1"/>
  <c r="D1559" i="1"/>
  <c r="C1559" i="1"/>
  <c r="D1558" i="1"/>
  <c r="C1558" i="1"/>
  <c r="H1558" i="1" s="1"/>
  <c r="D1557" i="1"/>
  <c r="C1557" i="1"/>
  <c r="D1556" i="1"/>
  <c r="D1554" i="1"/>
  <c r="C1554" i="1"/>
  <c r="H1554" i="1" s="1"/>
  <c r="D1553" i="1"/>
  <c r="C1553" i="1"/>
  <c r="D1552" i="1"/>
  <c r="G1552" i="1" s="1"/>
  <c r="C1552" i="1"/>
  <c r="D1551" i="1"/>
  <c r="C1551" i="1"/>
  <c r="D1550" i="1"/>
  <c r="C1550" i="1"/>
  <c r="H1550" i="1" s="1"/>
  <c r="D1549" i="1"/>
  <c r="C1549" i="1"/>
  <c r="D1548" i="1"/>
  <c r="G1548" i="1" s="1"/>
  <c r="C1548" i="1"/>
  <c r="J1547" i="1"/>
  <c r="D1547" i="1"/>
  <c r="C1547" i="1"/>
  <c r="D1546" i="1"/>
  <c r="J1546" i="1" s="1"/>
  <c r="C1546" i="1"/>
  <c r="H1546" i="1" s="1"/>
  <c r="D1545" i="1"/>
  <c r="C1545" i="1"/>
  <c r="D1544" i="1"/>
  <c r="J1544" i="1" s="1"/>
  <c r="C1544" i="1"/>
  <c r="D1543" i="1"/>
  <c r="C1543" i="1"/>
  <c r="G1542" i="1"/>
  <c r="D1542" i="1"/>
  <c r="J1542" i="1" s="1"/>
  <c r="C1542" i="1"/>
  <c r="D1541" i="1"/>
  <c r="C1541" i="1"/>
  <c r="D1540" i="1"/>
  <c r="C1540"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4" i="1"/>
  <c r="C1484" i="1"/>
  <c r="D1483" i="1"/>
  <c r="C1483" i="1"/>
  <c r="G1482" i="1"/>
  <c r="D1482" i="1"/>
  <c r="C1482" i="1"/>
  <c r="H1482" i="1" s="1"/>
  <c r="D1481" i="1"/>
  <c r="C1481" i="1"/>
  <c r="H1481" i="1" s="1"/>
  <c r="D1480" i="1"/>
  <c r="C1480" i="1"/>
  <c r="H1480" i="1" s="1"/>
  <c r="D1479" i="1"/>
  <c r="H1479" i="1" s="1"/>
  <c r="C1479" i="1"/>
  <c r="D1478" i="1"/>
  <c r="H1478" i="1" s="1"/>
  <c r="C1478" i="1"/>
  <c r="D1477" i="1"/>
  <c r="H1477" i="1" s="1"/>
  <c r="C1477" i="1"/>
  <c r="D1476" i="1"/>
  <c r="H1476" i="1" s="1"/>
  <c r="C1476" i="1"/>
  <c r="D1475" i="1"/>
  <c r="H1475" i="1" s="1"/>
  <c r="C1475" i="1"/>
  <c r="G1475" i="1" s="1"/>
  <c r="H1474" i="1"/>
  <c r="D1474" i="1"/>
  <c r="C1474" i="1"/>
  <c r="G1474" i="1" s="1"/>
  <c r="D1473" i="1"/>
  <c r="H1473" i="1" s="1"/>
  <c r="C1473" i="1"/>
  <c r="D1472" i="1"/>
  <c r="H1472" i="1" s="1"/>
  <c r="C1472" i="1"/>
  <c r="D1471" i="1"/>
  <c r="H1471" i="1" s="1"/>
  <c r="C1471" i="1"/>
  <c r="D1470" i="1"/>
  <c r="H1470" i="1" s="1"/>
  <c r="C1470" i="1"/>
  <c r="D1469" i="1"/>
  <c r="H1469" i="1" s="1"/>
  <c r="C1469" i="1"/>
  <c r="D1468" i="1"/>
  <c r="H1468" i="1" s="1"/>
  <c r="C1468" i="1"/>
  <c r="G1468" i="1" s="1"/>
  <c r="H1467" i="1"/>
  <c r="D1467" i="1"/>
  <c r="C1467" i="1"/>
  <c r="G1467" i="1" s="1"/>
  <c r="D1466" i="1"/>
  <c r="H1466" i="1" s="1"/>
  <c r="C1466" i="1"/>
  <c r="D1465" i="1"/>
  <c r="H1465" i="1" s="1"/>
  <c r="C1465" i="1"/>
  <c r="G1465" i="1" s="1"/>
  <c r="D1464" i="1"/>
  <c r="H1464" i="1" s="1"/>
  <c r="C1464" i="1"/>
  <c r="G1464" i="1" s="1"/>
  <c r="D1463" i="1"/>
  <c r="H1463" i="1" s="1"/>
  <c r="C1463" i="1"/>
  <c r="D1462" i="1"/>
  <c r="H1462" i="1" s="1"/>
  <c r="C1462" i="1"/>
  <c r="G1462" i="1" s="1"/>
  <c r="D1461" i="1"/>
  <c r="H1461" i="1" s="1"/>
  <c r="C1461" i="1"/>
  <c r="D1460" i="1"/>
  <c r="H1460" i="1" s="1"/>
  <c r="C1460" i="1"/>
  <c r="D1459" i="1"/>
  <c r="H1459" i="1" s="1"/>
  <c r="C1459" i="1"/>
  <c r="G1459" i="1" s="1"/>
  <c r="D1458" i="1"/>
  <c r="H1458" i="1" s="1"/>
  <c r="C1458" i="1"/>
  <c r="D1457" i="1"/>
  <c r="H1457" i="1" s="1"/>
  <c r="C1457" i="1"/>
  <c r="G1457" i="1" s="1"/>
  <c r="D1456" i="1"/>
  <c r="H1456" i="1" s="1"/>
  <c r="C1456" i="1"/>
  <c r="D1455" i="1"/>
  <c r="H1455" i="1" s="1"/>
  <c r="C1455" i="1"/>
  <c r="D1454" i="1"/>
  <c r="H1454" i="1" s="1"/>
  <c r="C1454" i="1"/>
  <c r="G1454" i="1" s="1"/>
  <c r="D1453" i="1"/>
  <c r="H1453" i="1" s="1"/>
  <c r="C1453" i="1"/>
  <c r="G1453" i="1" s="1"/>
  <c r="H1452" i="1"/>
  <c r="D1452" i="1"/>
  <c r="C1452" i="1"/>
  <c r="D1451" i="1"/>
  <c r="H1451" i="1" s="1"/>
  <c r="C1451" i="1"/>
  <c r="D1450" i="1"/>
  <c r="H1450" i="1" s="1"/>
  <c r="C1450" i="1"/>
  <c r="G1450" i="1" s="1"/>
  <c r="D1449" i="1"/>
  <c r="H1449" i="1" s="1"/>
  <c r="C1449" i="1"/>
  <c r="D1448" i="1"/>
  <c r="H1448" i="1" s="1"/>
  <c r="C1448" i="1"/>
  <c r="D1447" i="1"/>
  <c r="H1447" i="1" s="1"/>
  <c r="C1447" i="1"/>
  <c r="D1446" i="1"/>
  <c r="H1446" i="1" s="1"/>
  <c r="C1446" i="1"/>
  <c r="D1445" i="1"/>
  <c r="H1445" i="1" s="1"/>
  <c r="C1445" i="1"/>
  <c r="G1444" i="1"/>
  <c r="D1444" i="1"/>
  <c r="H1444" i="1" s="1"/>
  <c r="C1444" i="1"/>
  <c r="G1443" i="1"/>
  <c r="D1443" i="1"/>
  <c r="H1443" i="1" s="1"/>
  <c r="C1443" i="1"/>
  <c r="G1442" i="1"/>
  <c r="D1442" i="1"/>
  <c r="H1442" i="1" s="1"/>
  <c r="C1442" i="1"/>
  <c r="G1441"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C1431" i="1"/>
  <c r="D1430" i="1"/>
  <c r="H1430" i="1" s="1"/>
  <c r="C1430" i="1"/>
  <c r="H1429" i="1"/>
  <c r="G1429" i="1"/>
  <c r="D1429" i="1"/>
  <c r="C1429" i="1"/>
  <c r="H1428" i="1"/>
  <c r="G1428" i="1"/>
  <c r="D1428" i="1"/>
  <c r="C1428" i="1"/>
  <c r="H1427" i="1"/>
  <c r="G1427" i="1"/>
  <c r="D1427" i="1"/>
  <c r="C1427" i="1"/>
  <c r="H1426" i="1"/>
  <c r="G1426" i="1"/>
  <c r="D1426" i="1"/>
  <c r="C1426" i="1"/>
  <c r="H1425" i="1"/>
  <c r="D1425" i="1"/>
  <c r="G1425" i="1" s="1"/>
  <c r="C1425" i="1"/>
  <c r="D1424" i="1"/>
  <c r="G1424" i="1" s="1"/>
  <c r="C1424" i="1"/>
  <c r="D1423" i="1"/>
  <c r="H1423" i="1" s="1"/>
  <c r="C1423" i="1"/>
  <c r="D1422" i="1"/>
  <c r="H1422" i="1" s="1"/>
  <c r="C1422" i="1"/>
  <c r="D1421" i="1"/>
  <c r="H1421" i="1" s="1"/>
  <c r="C1421" i="1"/>
  <c r="G1420" i="1"/>
  <c r="D1420" i="1"/>
  <c r="H1420" i="1" s="1"/>
  <c r="C1420" i="1"/>
  <c r="D1419" i="1"/>
  <c r="H1419" i="1" s="1"/>
  <c r="C1419" i="1"/>
  <c r="D1418" i="1"/>
  <c r="H1418" i="1" s="1"/>
  <c r="C1418" i="1"/>
  <c r="G1417"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H1408" i="1"/>
  <c r="D1408" i="1"/>
  <c r="G1408" i="1" s="1"/>
  <c r="C1408" i="1"/>
  <c r="D1407" i="1"/>
  <c r="H1407" i="1" s="1"/>
  <c r="C1407" i="1"/>
  <c r="D1406" i="1"/>
  <c r="H1406" i="1" s="1"/>
  <c r="C1406" i="1"/>
  <c r="D1405" i="1"/>
  <c r="H1405" i="1" s="1"/>
  <c r="C1405" i="1"/>
  <c r="D1404" i="1"/>
  <c r="H1404" i="1" s="1"/>
  <c r="C1404" i="1"/>
  <c r="D1403" i="1"/>
  <c r="H1403" i="1" s="1"/>
  <c r="C1403" i="1"/>
  <c r="D1402" i="1"/>
  <c r="H1402" i="1" s="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5" i="1"/>
  <c r="C1295" i="1"/>
  <c r="D1294" i="1"/>
  <c r="C1294" i="1"/>
  <c r="D1293" i="1"/>
  <c r="C1293" i="1"/>
  <c r="D1292" i="1"/>
  <c r="C1292" i="1"/>
  <c r="H1292" i="1" s="1"/>
  <c r="D1291" i="1"/>
  <c r="C1291" i="1"/>
  <c r="D1290" i="1"/>
  <c r="C1290" i="1"/>
  <c r="D1289" i="1"/>
  <c r="C1289" i="1"/>
  <c r="G1289" i="1" s="1"/>
  <c r="D1288" i="1"/>
  <c r="C1288" i="1"/>
  <c r="D1287" i="1"/>
  <c r="C1287" i="1"/>
  <c r="D1286" i="1"/>
  <c r="C1286" i="1"/>
  <c r="D1285" i="1"/>
  <c r="C1285" i="1"/>
  <c r="G1285" i="1" s="1"/>
  <c r="D1284" i="1"/>
  <c r="C1284" i="1"/>
  <c r="D1283" i="1"/>
  <c r="C1283" i="1"/>
  <c r="D1282" i="1"/>
  <c r="C1282" i="1"/>
  <c r="D1281" i="1"/>
  <c r="C1281" i="1"/>
  <c r="D1280" i="1"/>
  <c r="C1280" i="1"/>
  <c r="D1279" i="1"/>
  <c r="C1279" i="1"/>
  <c r="D1278" i="1"/>
  <c r="C1278" i="1"/>
  <c r="D1277" i="1"/>
  <c r="C1277" i="1"/>
  <c r="D1276" i="1"/>
  <c r="C1276" i="1"/>
  <c r="D1275" i="1"/>
  <c r="C1275" i="1"/>
  <c r="D1274" i="1"/>
  <c r="C1274" i="1"/>
  <c r="G1274" i="1" s="1"/>
  <c r="D1273" i="1"/>
  <c r="H1273" i="1" s="1"/>
  <c r="C1273" i="1"/>
  <c r="D1272" i="1"/>
  <c r="C1272" i="1"/>
  <c r="D1271" i="1"/>
  <c r="C1271" i="1"/>
  <c r="D1270" i="1"/>
  <c r="C1270" i="1"/>
  <c r="D1269" i="1"/>
  <c r="C1269" i="1"/>
  <c r="D1268" i="1"/>
  <c r="C1268" i="1"/>
  <c r="D1267" i="1"/>
  <c r="C1267" i="1"/>
  <c r="D1266" i="1"/>
  <c r="C1266" i="1"/>
  <c r="D1265" i="1"/>
  <c r="C1265" i="1"/>
  <c r="D1264" i="1"/>
  <c r="C1264" i="1"/>
  <c r="G1264" i="1" s="1"/>
  <c r="D1263" i="1"/>
  <c r="C1263" i="1"/>
  <c r="D1262" i="1"/>
  <c r="C1262" i="1"/>
  <c r="G1262" i="1" s="1"/>
  <c r="D1261" i="1"/>
  <c r="C1261" i="1"/>
  <c r="H1261" i="1" s="1"/>
  <c r="D1260" i="1"/>
  <c r="C1260" i="1"/>
  <c r="D1258" i="1"/>
  <c r="C1258" i="1"/>
  <c r="D1257" i="1"/>
  <c r="H1257" i="1" s="1"/>
  <c r="C1257" i="1"/>
  <c r="D1256" i="1"/>
  <c r="C1256" i="1"/>
  <c r="D1254" i="1"/>
  <c r="C1254" i="1"/>
  <c r="D1253" i="1"/>
  <c r="C1253" i="1"/>
  <c r="D1252" i="1"/>
  <c r="H1252" i="1" s="1"/>
  <c r="C1252" i="1"/>
  <c r="D1251" i="1"/>
  <c r="C1251" i="1"/>
  <c r="D1250" i="1"/>
  <c r="C1250" i="1"/>
  <c r="D1249" i="1"/>
  <c r="C1249" i="1"/>
  <c r="G1249" i="1" s="1"/>
  <c r="D1248" i="1"/>
  <c r="H1248" i="1" s="1"/>
  <c r="C1248" i="1"/>
  <c r="D1247" i="1"/>
  <c r="C1247" i="1"/>
  <c r="D1246" i="1"/>
  <c r="C1246" i="1"/>
  <c r="D1245" i="1"/>
  <c r="C1245" i="1"/>
  <c r="H1245" i="1" s="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H1232" i="1" s="1"/>
  <c r="D1231" i="1"/>
  <c r="C1231" i="1"/>
  <c r="D1230" i="1"/>
  <c r="C1230" i="1"/>
  <c r="D1229" i="1"/>
  <c r="C1229" i="1"/>
  <c r="D1228" i="1"/>
  <c r="C1228" i="1"/>
  <c r="G1228" i="1" s="1"/>
  <c r="D1227" i="1"/>
  <c r="C1227" i="1"/>
  <c r="D1226" i="1"/>
  <c r="C1226" i="1"/>
  <c r="G1226" i="1" s="1"/>
  <c r="D1225" i="1"/>
  <c r="H1225" i="1" s="1"/>
  <c r="C1225" i="1"/>
  <c r="D1224" i="1"/>
  <c r="C1224" i="1"/>
  <c r="G1224" i="1" s="1"/>
  <c r="D1222" i="1"/>
  <c r="C1222" i="1"/>
  <c r="D1221" i="1"/>
  <c r="C1221" i="1"/>
  <c r="D1220" i="1"/>
  <c r="C1220" i="1"/>
  <c r="D1219" i="1"/>
  <c r="C1219" i="1"/>
  <c r="D1218" i="1"/>
  <c r="C1218" i="1"/>
  <c r="D1217" i="1"/>
  <c r="C1217" i="1"/>
  <c r="D1216" i="1"/>
  <c r="C1216" i="1"/>
  <c r="D1215" i="1"/>
  <c r="C1215" i="1"/>
  <c r="D1214" i="1"/>
  <c r="C1214" i="1"/>
  <c r="D1213" i="1"/>
  <c r="H1213" i="1" s="1"/>
  <c r="C1213" i="1"/>
  <c r="D1212" i="1"/>
  <c r="C1212" i="1"/>
  <c r="D1211" i="1"/>
  <c r="C1211" i="1"/>
  <c r="D1210" i="1"/>
  <c r="C1210" i="1"/>
  <c r="H1209"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H1187" i="1" s="1"/>
  <c r="C1187" i="1"/>
  <c r="D1186" i="1"/>
  <c r="C1186" i="1"/>
  <c r="D1185" i="1"/>
  <c r="H1185" i="1" s="1"/>
  <c r="C1185" i="1"/>
  <c r="D1184" i="1"/>
  <c r="C1184" i="1"/>
  <c r="D1183" i="1"/>
  <c r="C1183" i="1"/>
  <c r="D1179" i="1"/>
  <c r="C1179" i="1"/>
  <c r="D1178" i="1"/>
  <c r="H1178" i="1" s="1"/>
  <c r="C1178" i="1"/>
  <c r="D1177" i="1"/>
  <c r="C1177" i="1"/>
  <c r="D1176" i="1"/>
  <c r="C1176" i="1"/>
  <c r="D1175" i="1"/>
  <c r="C1175" i="1"/>
  <c r="D1174" i="1"/>
  <c r="H1174" i="1" s="1"/>
  <c r="C1174" i="1"/>
  <c r="D1173" i="1"/>
  <c r="C1173" i="1"/>
  <c r="D1172" i="1"/>
  <c r="C1172" i="1"/>
  <c r="D1171" i="1"/>
  <c r="C1171" i="1"/>
  <c r="D1170" i="1"/>
  <c r="H1170" i="1" s="1"/>
  <c r="C1170" i="1"/>
  <c r="D1169" i="1"/>
  <c r="C1169" i="1"/>
  <c r="D1168" i="1"/>
  <c r="C1168" i="1"/>
  <c r="D1167" i="1"/>
  <c r="C1167" i="1"/>
  <c r="D1166" i="1"/>
  <c r="H1166" i="1" s="1"/>
  <c r="C1166" i="1"/>
  <c r="D1165" i="1"/>
  <c r="C1165" i="1"/>
  <c r="D1164" i="1"/>
  <c r="C1164" i="1"/>
  <c r="D1163" i="1"/>
  <c r="C1163" i="1"/>
  <c r="D1162" i="1"/>
  <c r="H1162" i="1" s="1"/>
  <c r="C1162" i="1"/>
  <c r="D1161" i="1"/>
  <c r="C1161" i="1"/>
  <c r="D1160" i="1"/>
  <c r="C1160" i="1"/>
  <c r="D1159" i="1"/>
  <c r="C1159" i="1"/>
  <c r="D1158" i="1"/>
  <c r="H1158" i="1" s="1"/>
  <c r="C1158" i="1"/>
  <c r="D1157" i="1"/>
  <c r="C1157" i="1"/>
  <c r="D1156" i="1"/>
  <c r="C1156" i="1"/>
  <c r="D1155" i="1"/>
  <c r="C1155" i="1"/>
  <c r="G1155" i="1" s="1"/>
  <c r="D1154" i="1"/>
  <c r="C1154" i="1"/>
  <c r="D1153" i="1"/>
  <c r="C1153" i="1"/>
  <c r="D1151" i="1"/>
  <c r="C1151" i="1"/>
  <c r="D1150" i="1"/>
  <c r="C1150" i="1"/>
  <c r="G1150" i="1" s="1"/>
  <c r="D1149" i="1"/>
  <c r="C1149" i="1"/>
  <c r="C1148" i="1"/>
  <c r="D1147" i="1"/>
  <c r="C1147" i="1"/>
  <c r="D1146" i="1"/>
  <c r="H1146" i="1" s="1"/>
  <c r="C1146" i="1"/>
  <c r="D1145" i="1"/>
  <c r="C1145" i="1"/>
  <c r="D1144" i="1"/>
  <c r="C1144" i="1"/>
  <c r="D1143" i="1"/>
  <c r="C1143" i="1"/>
  <c r="D1142" i="1"/>
  <c r="C1142" i="1"/>
  <c r="D1141" i="1"/>
  <c r="C1141" i="1"/>
  <c r="C1140" i="1"/>
  <c r="D1139" i="1"/>
  <c r="C1139" i="1"/>
  <c r="D1138" i="1"/>
  <c r="C1138" i="1"/>
  <c r="D1137" i="1"/>
  <c r="C1137" i="1"/>
  <c r="D1136" i="1"/>
  <c r="C1136" i="1"/>
  <c r="D1135" i="1"/>
  <c r="C1135" i="1"/>
  <c r="D1134" i="1"/>
  <c r="H1134" i="1" s="1"/>
  <c r="C1134" i="1"/>
  <c r="D1133" i="1"/>
  <c r="C1133" i="1"/>
  <c r="D1132" i="1"/>
  <c r="C1132" i="1"/>
  <c r="D1131" i="1"/>
  <c r="C1131" i="1"/>
  <c r="D1130" i="1"/>
  <c r="C1130" i="1"/>
  <c r="D1129" i="1"/>
  <c r="C1129" i="1"/>
  <c r="D1128" i="1"/>
  <c r="C1128" i="1"/>
  <c r="D1127" i="1"/>
  <c r="C1127" i="1"/>
  <c r="D1126" i="1"/>
  <c r="C1126" i="1"/>
  <c r="D1125" i="1"/>
  <c r="C1125" i="1"/>
  <c r="C1124" i="1"/>
  <c r="D1123" i="1"/>
  <c r="H1123" i="1" s="1"/>
  <c r="C1123" i="1"/>
  <c r="D1122" i="1"/>
  <c r="C1122" i="1"/>
  <c r="D1121" i="1"/>
  <c r="C1121" i="1"/>
  <c r="D1120" i="1"/>
  <c r="C1120" i="1"/>
  <c r="G1120" i="1" s="1"/>
  <c r="D1119" i="1"/>
  <c r="C1119" i="1"/>
  <c r="D1118" i="1"/>
  <c r="C1118" i="1"/>
  <c r="D1117" i="1"/>
  <c r="C1117" i="1"/>
  <c r="D1116" i="1"/>
  <c r="C1116" i="1"/>
  <c r="D1115" i="1"/>
  <c r="C1115" i="1"/>
  <c r="D1114" i="1"/>
  <c r="C1114" i="1"/>
  <c r="D1113" i="1"/>
  <c r="C1113" i="1"/>
  <c r="D1112" i="1"/>
  <c r="C1112" i="1"/>
  <c r="D1111" i="1"/>
  <c r="C1111" i="1"/>
  <c r="D1110" i="1"/>
  <c r="C1110" i="1"/>
  <c r="G1110" i="1" s="1"/>
  <c r="D1109" i="1"/>
  <c r="C1109" i="1"/>
  <c r="D1108" i="1"/>
  <c r="C1108" i="1"/>
  <c r="D1107" i="1"/>
  <c r="C1107" i="1"/>
  <c r="D1106" i="1"/>
  <c r="C1106" i="1"/>
  <c r="D1105" i="1"/>
  <c r="C1105" i="1"/>
  <c r="D1104" i="1"/>
  <c r="C1104" i="1"/>
  <c r="D1103" i="1"/>
  <c r="C1103" i="1"/>
  <c r="D1102" i="1"/>
  <c r="C1102" i="1"/>
  <c r="H1102" i="1" s="1"/>
  <c r="D1101" i="1"/>
  <c r="C1101" i="1"/>
  <c r="D1100" i="1"/>
  <c r="C1100" i="1"/>
  <c r="D1099" i="1"/>
  <c r="H1099" i="1" s="1"/>
  <c r="C1099" i="1"/>
  <c r="D1098" i="1"/>
  <c r="C1098" i="1"/>
  <c r="D1097" i="1"/>
  <c r="C1097" i="1"/>
  <c r="D1096" i="1"/>
  <c r="H1096" i="1" s="1"/>
  <c r="C1096" i="1"/>
  <c r="D1095" i="1"/>
  <c r="C1095" i="1"/>
  <c r="D1094" i="1"/>
  <c r="C1094" i="1"/>
  <c r="C1093" i="1"/>
  <c r="D1092" i="1"/>
  <c r="C1092" i="1"/>
  <c r="D1091" i="1"/>
  <c r="H1091" i="1" s="1"/>
  <c r="C1091" i="1"/>
  <c r="D1090" i="1"/>
  <c r="C1090" i="1"/>
  <c r="D1089" i="1"/>
  <c r="C1089" i="1"/>
  <c r="D1088" i="1"/>
  <c r="C1088" i="1"/>
  <c r="D1087" i="1"/>
  <c r="H1087" i="1" s="1"/>
  <c r="C1087" i="1"/>
  <c r="D1086" i="1"/>
  <c r="C1086" i="1"/>
  <c r="D1085" i="1"/>
  <c r="C1085" i="1"/>
  <c r="D1084" i="1"/>
  <c r="C1084" i="1"/>
  <c r="D1083" i="1"/>
  <c r="C1083" i="1"/>
  <c r="D1082" i="1"/>
  <c r="C1082" i="1"/>
  <c r="D1081" i="1"/>
  <c r="C1081" i="1"/>
  <c r="D1080" i="1"/>
  <c r="C1080" i="1"/>
  <c r="D1079" i="1"/>
  <c r="H1079" i="1" s="1"/>
  <c r="C1079" i="1"/>
  <c r="D1078" i="1"/>
  <c r="C1078" i="1"/>
  <c r="H1078" i="1" s="1"/>
  <c r="D1077" i="1"/>
  <c r="C1077" i="1"/>
  <c r="D1076" i="1"/>
  <c r="C1076" i="1"/>
  <c r="D1073" i="1"/>
  <c r="C1073" i="1"/>
  <c r="D1072" i="1"/>
  <c r="C1072" i="1"/>
  <c r="D1071" i="1"/>
  <c r="C1071" i="1"/>
  <c r="H1071" i="1" s="1"/>
  <c r="D1070" i="1"/>
  <c r="C1070" i="1"/>
  <c r="D1069" i="1"/>
  <c r="C1069" i="1"/>
  <c r="C1068" i="1"/>
  <c r="D1067" i="1"/>
  <c r="G1067" i="1" s="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H1050" i="1" s="1"/>
  <c r="D1049" i="1"/>
  <c r="C1049" i="1"/>
  <c r="D1048" i="1"/>
  <c r="C1048" i="1"/>
  <c r="D1047" i="1"/>
  <c r="C1047" i="1"/>
  <c r="C1046" i="1"/>
  <c r="D1045" i="1"/>
  <c r="C1045" i="1"/>
  <c r="D1044" i="1"/>
  <c r="C1044" i="1"/>
  <c r="D1043" i="1"/>
  <c r="G1043" i="1" s="1"/>
  <c r="C1043" i="1"/>
  <c r="D1042" i="1"/>
  <c r="C1042" i="1"/>
  <c r="D1041" i="1"/>
  <c r="C1041" i="1"/>
  <c r="D1040" i="1"/>
  <c r="C1040" i="1"/>
  <c r="D1039" i="1"/>
  <c r="G1039" i="1" s="1"/>
  <c r="C1039" i="1"/>
  <c r="D1038" i="1"/>
  <c r="C1038" i="1"/>
  <c r="D1037" i="1"/>
  <c r="C1037" i="1"/>
  <c r="D1036" i="1"/>
  <c r="C1036" i="1"/>
  <c r="D1035" i="1"/>
  <c r="G1035" i="1" s="1"/>
  <c r="C1035" i="1"/>
  <c r="D1034" i="1"/>
  <c r="C1034" i="1"/>
  <c r="D1033" i="1"/>
  <c r="C1033" i="1"/>
  <c r="D1032" i="1"/>
  <c r="C1032" i="1"/>
  <c r="D1031" i="1"/>
  <c r="G1031" i="1" s="1"/>
  <c r="C1031" i="1"/>
  <c r="D1030" i="1"/>
  <c r="C1030" i="1"/>
  <c r="D1029" i="1"/>
  <c r="C1029" i="1"/>
  <c r="D1028" i="1"/>
  <c r="C1028" i="1"/>
  <c r="D1027" i="1"/>
  <c r="G1027" i="1" s="1"/>
  <c r="C1027" i="1"/>
  <c r="D1026" i="1"/>
  <c r="C1026" i="1"/>
  <c r="D1025" i="1"/>
  <c r="C1025" i="1"/>
  <c r="D1024" i="1"/>
  <c r="C1024" i="1"/>
  <c r="D1023" i="1"/>
  <c r="G1023" i="1" s="1"/>
  <c r="C1023" i="1"/>
  <c r="D1022" i="1"/>
  <c r="C1022" i="1"/>
  <c r="D1021" i="1"/>
  <c r="C1021" i="1"/>
  <c r="D1020" i="1"/>
  <c r="C1020" i="1"/>
  <c r="D1019" i="1"/>
  <c r="G1019" i="1" s="1"/>
  <c r="C1019" i="1"/>
  <c r="D1018" i="1"/>
  <c r="C1018" i="1"/>
  <c r="C1017" i="1"/>
  <c r="D1016" i="1"/>
  <c r="C1016" i="1"/>
  <c r="D1015" i="1"/>
  <c r="C1015" i="1"/>
  <c r="D1014" i="1"/>
  <c r="C1014" i="1"/>
  <c r="D1013" i="1"/>
  <c r="C1013" i="1"/>
  <c r="D1010" i="1"/>
  <c r="H1010" i="1" s="1"/>
  <c r="C1010" i="1"/>
  <c r="G1010" i="1" s="1"/>
  <c r="D1009" i="1"/>
  <c r="H1009" i="1" s="1"/>
  <c r="C1009" i="1"/>
  <c r="D1008" i="1"/>
  <c r="C1008" i="1"/>
  <c r="D1007" i="1"/>
  <c r="C1007" i="1"/>
  <c r="H1006" i="1"/>
  <c r="D1006" i="1"/>
  <c r="C1006" i="1"/>
  <c r="D1005" i="1"/>
  <c r="H1005" i="1" s="1"/>
  <c r="C1005" i="1"/>
  <c r="D1004" i="1"/>
  <c r="C1004" i="1"/>
  <c r="G1004" i="1" s="1"/>
  <c r="D1003" i="1"/>
  <c r="C1003" i="1"/>
  <c r="H1002" i="1"/>
  <c r="D1002" i="1"/>
  <c r="C1002" i="1"/>
  <c r="G1002" i="1" s="1"/>
  <c r="H1001" i="1"/>
  <c r="D1001" i="1"/>
  <c r="C1001" i="1"/>
  <c r="G1001" i="1" s="1"/>
  <c r="D1000" i="1"/>
  <c r="C1000" i="1"/>
  <c r="G1000" i="1" s="1"/>
  <c r="D999" i="1"/>
  <c r="C999" i="1"/>
  <c r="G999" i="1" s="1"/>
  <c r="D998" i="1"/>
  <c r="H998" i="1" s="1"/>
  <c r="C998" i="1"/>
  <c r="H997" i="1"/>
  <c r="D997" i="1"/>
  <c r="C997" i="1"/>
  <c r="G997" i="1" s="1"/>
  <c r="D996" i="1"/>
  <c r="C996" i="1"/>
  <c r="G996" i="1" s="1"/>
  <c r="D995" i="1"/>
  <c r="C995" i="1"/>
  <c r="G995" i="1" s="1"/>
  <c r="H994" i="1"/>
  <c r="D994" i="1"/>
  <c r="C994" i="1"/>
  <c r="G994" i="1" s="1"/>
  <c r="H993" i="1"/>
  <c r="D993" i="1"/>
  <c r="C993" i="1"/>
  <c r="D992" i="1"/>
  <c r="C992" i="1"/>
  <c r="G992" i="1" s="1"/>
  <c r="D991" i="1"/>
  <c r="C991" i="1"/>
  <c r="D990" i="1"/>
  <c r="H990" i="1" s="1"/>
  <c r="C990" i="1"/>
  <c r="D989" i="1"/>
  <c r="H989" i="1" s="1"/>
  <c r="C989" i="1"/>
  <c r="G989" i="1" s="1"/>
  <c r="D988" i="1"/>
  <c r="C988" i="1"/>
  <c r="D987" i="1"/>
  <c r="C987" i="1"/>
  <c r="G987" i="1" s="1"/>
  <c r="H986" i="1"/>
  <c r="D986" i="1"/>
  <c r="C986" i="1"/>
  <c r="G986" i="1" s="1"/>
  <c r="H985" i="1"/>
  <c r="D985" i="1"/>
  <c r="C985" i="1"/>
  <c r="D984" i="1"/>
  <c r="C984" i="1"/>
  <c r="G984" i="1" s="1"/>
  <c r="D983" i="1"/>
  <c r="C983" i="1"/>
  <c r="D982" i="1"/>
  <c r="H982" i="1" s="1"/>
  <c r="C982" i="1"/>
  <c r="D981" i="1"/>
  <c r="H981" i="1" s="1"/>
  <c r="C981" i="1"/>
  <c r="G981" i="1" s="1"/>
  <c r="D980" i="1"/>
  <c r="C980" i="1"/>
  <c r="D979" i="1"/>
  <c r="C979" i="1"/>
  <c r="G979" i="1" s="1"/>
  <c r="H978" i="1"/>
  <c r="D978" i="1"/>
  <c r="C978" i="1"/>
  <c r="G978" i="1" s="1"/>
  <c r="H977" i="1"/>
  <c r="D977" i="1"/>
  <c r="C977" i="1"/>
  <c r="D976" i="1"/>
  <c r="C976" i="1"/>
  <c r="G976" i="1" s="1"/>
  <c r="D975" i="1"/>
  <c r="C975" i="1"/>
  <c r="D974" i="1"/>
  <c r="H974" i="1" s="1"/>
  <c r="C974" i="1"/>
  <c r="D973" i="1"/>
  <c r="H973" i="1" s="1"/>
  <c r="C973" i="1"/>
  <c r="G973" i="1" s="1"/>
  <c r="D972" i="1"/>
  <c r="C972" i="1"/>
  <c r="D971" i="1"/>
  <c r="C971" i="1"/>
  <c r="G971" i="1" s="1"/>
  <c r="H970" i="1"/>
  <c r="D970" i="1"/>
  <c r="C970" i="1"/>
  <c r="G970" i="1" s="1"/>
  <c r="H969" i="1"/>
  <c r="D969" i="1"/>
  <c r="C969" i="1"/>
  <c r="D968" i="1"/>
  <c r="C968" i="1"/>
  <c r="G968" i="1" s="1"/>
  <c r="D967" i="1"/>
  <c r="C967" i="1"/>
  <c r="D966" i="1"/>
  <c r="H966" i="1" s="1"/>
  <c r="C966" i="1"/>
  <c r="D965" i="1"/>
  <c r="H965" i="1" s="1"/>
  <c r="C965" i="1"/>
  <c r="G965" i="1" s="1"/>
  <c r="D964" i="1"/>
  <c r="C964" i="1"/>
  <c r="D963" i="1"/>
  <c r="C963" i="1"/>
  <c r="G963" i="1" s="1"/>
  <c r="H962" i="1"/>
  <c r="D962" i="1"/>
  <c r="C962" i="1"/>
  <c r="G962" i="1" s="1"/>
  <c r="H961" i="1"/>
  <c r="D961" i="1"/>
  <c r="C961" i="1"/>
  <c r="D960" i="1"/>
  <c r="C960" i="1"/>
  <c r="G960" i="1" s="1"/>
  <c r="D959" i="1"/>
  <c r="C959" i="1"/>
  <c r="D958" i="1"/>
  <c r="H958" i="1" s="1"/>
  <c r="C958" i="1"/>
  <c r="D957" i="1"/>
  <c r="H957" i="1" s="1"/>
  <c r="C957" i="1"/>
  <c r="G957" i="1" s="1"/>
  <c r="D956" i="1"/>
  <c r="C956" i="1"/>
  <c r="D955" i="1"/>
  <c r="C955" i="1"/>
  <c r="G955" i="1" s="1"/>
  <c r="H954" i="1"/>
  <c r="D954" i="1"/>
  <c r="C954" i="1"/>
  <c r="G954" i="1" s="1"/>
  <c r="H953" i="1"/>
  <c r="D953" i="1"/>
  <c r="C953" i="1"/>
  <c r="D952" i="1"/>
  <c r="C952" i="1"/>
  <c r="G952" i="1" s="1"/>
  <c r="D951" i="1"/>
  <c r="C951" i="1"/>
  <c r="D950" i="1"/>
  <c r="H950" i="1" s="1"/>
  <c r="C950" i="1"/>
  <c r="D949" i="1"/>
  <c r="H949" i="1" s="1"/>
  <c r="C949" i="1"/>
  <c r="G949" i="1" s="1"/>
  <c r="D948" i="1"/>
  <c r="C948" i="1"/>
  <c r="D947" i="1"/>
  <c r="C947" i="1"/>
  <c r="G947" i="1" s="1"/>
  <c r="H946" i="1"/>
  <c r="D946" i="1"/>
  <c r="C946" i="1"/>
  <c r="G946" i="1" s="1"/>
  <c r="H945" i="1"/>
  <c r="D945" i="1"/>
  <c r="C945" i="1"/>
  <c r="D944" i="1"/>
  <c r="C944" i="1"/>
  <c r="G944" i="1" s="1"/>
  <c r="D943" i="1"/>
  <c r="C943" i="1"/>
  <c r="D942" i="1"/>
  <c r="H942" i="1" s="1"/>
  <c r="C942" i="1"/>
  <c r="D941" i="1"/>
  <c r="H941" i="1" s="1"/>
  <c r="C941" i="1"/>
  <c r="G941" i="1" s="1"/>
  <c r="D940" i="1"/>
  <c r="C940" i="1"/>
  <c r="D939" i="1"/>
  <c r="C939" i="1"/>
  <c r="G939" i="1" s="1"/>
  <c r="H938" i="1"/>
  <c r="D938" i="1"/>
  <c r="C938" i="1"/>
  <c r="G938" i="1" s="1"/>
  <c r="H937" i="1"/>
  <c r="D937" i="1"/>
  <c r="C937" i="1"/>
  <c r="D936" i="1"/>
  <c r="C936" i="1"/>
  <c r="G936" i="1" s="1"/>
  <c r="D935" i="1"/>
  <c r="C935" i="1"/>
  <c r="D934" i="1"/>
  <c r="H934" i="1" s="1"/>
  <c r="C934" i="1"/>
  <c r="D933" i="1"/>
  <c r="H933" i="1" s="1"/>
  <c r="C933" i="1"/>
  <c r="G933" i="1" s="1"/>
  <c r="D932" i="1"/>
  <c r="C932" i="1"/>
  <c r="D931" i="1"/>
  <c r="C931" i="1"/>
  <c r="G931" i="1" s="1"/>
  <c r="H930" i="1"/>
  <c r="D930" i="1"/>
  <c r="C930" i="1"/>
  <c r="G930" i="1" s="1"/>
  <c r="H929" i="1"/>
  <c r="D929" i="1"/>
  <c r="C929" i="1"/>
  <c r="D928" i="1"/>
  <c r="C928" i="1"/>
  <c r="G928" i="1" s="1"/>
  <c r="D927" i="1"/>
  <c r="C927" i="1"/>
  <c r="D926" i="1"/>
  <c r="H926" i="1" s="1"/>
  <c r="C926" i="1"/>
  <c r="D925" i="1"/>
  <c r="H925" i="1" s="1"/>
  <c r="C925" i="1"/>
  <c r="G925" i="1" s="1"/>
  <c r="D924" i="1"/>
  <c r="C924" i="1"/>
  <c r="D923" i="1"/>
  <c r="C923" i="1"/>
  <c r="G923" i="1" s="1"/>
  <c r="H922" i="1"/>
  <c r="D922" i="1"/>
  <c r="C922" i="1"/>
  <c r="G922" i="1" s="1"/>
  <c r="H921" i="1"/>
  <c r="D921" i="1"/>
  <c r="C921" i="1"/>
  <c r="D920" i="1"/>
  <c r="C920" i="1"/>
  <c r="G920" i="1" s="1"/>
  <c r="D919" i="1"/>
  <c r="C919" i="1"/>
  <c r="D918" i="1"/>
  <c r="H918" i="1" s="1"/>
  <c r="C918" i="1"/>
  <c r="D917" i="1"/>
  <c r="H917" i="1" s="1"/>
  <c r="C917" i="1"/>
  <c r="G917" i="1" s="1"/>
  <c r="D916" i="1"/>
  <c r="C916" i="1"/>
  <c r="D915" i="1"/>
  <c r="C915" i="1"/>
  <c r="G915" i="1" s="1"/>
  <c r="H914" i="1"/>
  <c r="D914" i="1"/>
  <c r="C914" i="1"/>
  <c r="G914" i="1" s="1"/>
  <c r="H913" i="1"/>
  <c r="D913" i="1"/>
  <c r="C913" i="1"/>
  <c r="D912" i="1"/>
  <c r="C912" i="1"/>
  <c r="G912" i="1" s="1"/>
  <c r="D911" i="1"/>
  <c r="C911" i="1"/>
  <c r="D910" i="1"/>
  <c r="H910" i="1" s="1"/>
  <c r="C910" i="1"/>
  <c r="D909" i="1"/>
  <c r="H909" i="1" s="1"/>
  <c r="C909" i="1"/>
  <c r="G909" i="1" s="1"/>
  <c r="D908" i="1"/>
  <c r="C908" i="1"/>
  <c r="D907" i="1"/>
  <c r="C907" i="1"/>
  <c r="G907" i="1" s="1"/>
  <c r="H906" i="1"/>
  <c r="D906" i="1"/>
  <c r="C906" i="1"/>
  <c r="G906" i="1" s="1"/>
  <c r="H905" i="1"/>
  <c r="D905" i="1"/>
  <c r="C905" i="1"/>
  <c r="D904" i="1"/>
  <c r="C904" i="1"/>
  <c r="G904" i="1" s="1"/>
  <c r="D903" i="1"/>
  <c r="C903" i="1"/>
  <c r="D902" i="1"/>
  <c r="H902" i="1" s="1"/>
  <c r="C902" i="1"/>
  <c r="D901" i="1"/>
  <c r="H901" i="1" s="1"/>
  <c r="C901" i="1"/>
  <c r="G901" i="1" s="1"/>
  <c r="D900" i="1"/>
  <c r="C900" i="1"/>
  <c r="D899" i="1"/>
  <c r="C899" i="1"/>
  <c r="G899" i="1" s="1"/>
  <c r="H898" i="1"/>
  <c r="D898" i="1"/>
  <c r="C898" i="1"/>
  <c r="G898" i="1" s="1"/>
  <c r="H897" i="1"/>
  <c r="D897" i="1"/>
  <c r="C897" i="1"/>
  <c r="D896" i="1"/>
  <c r="C896" i="1"/>
  <c r="G896" i="1" s="1"/>
  <c r="D895" i="1"/>
  <c r="C895" i="1"/>
  <c r="D894" i="1"/>
  <c r="H894" i="1" s="1"/>
  <c r="C894" i="1"/>
  <c r="D893" i="1"/>
  <c r="H893" i="1" s="1"/>
  <c r="C893" i="1"/>
  <c r="G893" i="1" s="1"/>
  <c r="D892" i="1"/>
  <c r="C892" i="1"/>
  <c r="D891" i="1"/>
  <c r="C891" i="1"/>
  <c r="G891" i="1" s="1"/>
  <c r="H890" i="1"/>
  <c r="D890" i="1"/>
  <c r="C890" i="1"/>
  <c r="G890" i="1" s="1"/>
  <c r="H889" i="1"/>
  <c r="D889" i="1"/>
  <c r="C889" i="1"/>
  <c r="D888" i="1"/>
  <c r="C888" i="1"/>
  <c r="G888" i="1" s="1"/>
  <c r="D887" i="1"/>
  <c r="C887" i="1"/>
  <c r="D886" i="1"/>
  <c r="H886" i="1" s="1"/>
  <c r="C886" i="1"/>
  <c r="D885" i="1"/>
  <c r="H885" i="1" s="1"/>
  <c r="C885" i="1"/>
  <c r="G885" i="1" s="1"/>
  <c r="D884" i="1"/>
  <c r="C884" i="1"/>
  <c r="D883" i="1"/>
  <c r="C883" i="1"/>
  <c r="G883" i="1" s="1"/>
  <c r="H882" i="1"/>
  <c r="D882" i="1"/>
  <c r="C882" i="1"/>
  <c r="G882" i="1" s="1"/>
  <c r="H881" i="1"/>
  <c r="D881" i="1"/>
  <c r="C881" i="1"/>
  <c r="D880" i="1"/>
  <c r="C880" i="1"/>
  <c r="G880" i="1" s="1"/>
  <c r="D879" i="1"/>
  <c r="C879" i="1"/>
  <c r="D878" i="1"/>
  <c r="H878" i="1" s="1"/>
  <c r="C878" i="1"/>
  <c r="D877" i="1"/>
  <c r="H877" i="1" s="1"/>
  <c r="C877" i="1"/>
  <c r="G877" i="1" s="1"/>
  <c r="D876" i="1"/>
  <c r="C876" i="1"/>
  <c r="D875" i="1"/>
  <c r="C875" i="1"/>
  <c r="G875" i="1" s="1"/>
  <c r="H874" i="1"/>
  <c r="D874" i="1"/>
  <c r="C874" i="1"/>
  <c r="G874" i="1" s="1"/>
  <c r="H873" i="1"/>
  <c r="D873" i="1"/>
  <c r="C873" i="1"/>
  <c r="D872" i="1"/>
  <c r="C872" i="1"/>
  <c r="G872" i="1" s="1"/>
  <c r="D871" i="1"/>
  <c r="C871" i="1"/>
  <c r="D870" i="1"/>
  <c r="H870" i="1" s="1"/>
  <c r="C870" i="1"/>
  <c r="D869" i="1"/>
  <c r="H869" i="1" s="1"/>
  <c r="C869" i="1"/>
  <c r="G869" i="1" s="1"/>
  <c r="D868" i="1"/>
  <c r="C868" i="1"/>
  <c r="D867" i="1"/>
  <c r="C867" i="1"/>
  <c r="G867" i="1" s="1"/>
  <c r="H866" i="1"/>
  <c r="D866" i="1"/>
  <c r="C866" i="1"/>
  <c r="G866" i="1" s="1"/>
  <c r="H865" i="1"/>
  <c r="D865" i="1"/>
  <c r="C865" i="1"/>
  <c r="D864" i="1"/>
  <c r="C864" i="1"/>
  <c r="G864" i="1" s="1"/>
  <c r="D863" i="1"/>
  <c r="C863" i="1"/>
  <c r="D862" i="1"/>
  <c r="H862" i="1" s="1"/>
  <c r="C862" i="1"/>
  <c r="D861" i="1"/>
  <c r="H861" i="1" s="1"/>
  <c r="C861" i="1"/>
  <c r="G861" i="1" s="1"/>
  <c r="D860" i="1"/>
  <c r="C860" i="1"/>
  <c r="D859" i="1"/>
  <c r="C859" i="1"/>
  <c r="G859" i="1" s="1"/>
  <c r="H858" i="1"/>
  <c r="D858" i="1"/>
  <c r="C858" i="1"/>
  <c r="G858" i="1" s="1"/>
  <c r="H857" i="1"/>
  <c r="D857" i="1"/>
  <c r="C857" i="1"/>
  <c r="D856" i="1"/>
  <c r="C856" i="1"/>
  <c r="G856" i="1" s="1"/>
  <c r="D855" i="1"/>
  <c r="C855" i="1"/>
  <c r="D854" i="1"/>
  <c r="H854" i="1" s="1"/>
  <c r="C854" i="1"/>
  <c r="D853" i="1"/>
  <c r="H853" i="1" s="1"/>
  <c r="C853" i="1"/>
  <c r="G853" i="1" s="1"/>
  <c r="D852" i="1"/>
  <c r="C852" i="1"/>
  <c r="D851" i="1"/>
  <c r="C851" i="1"/>
  <c r="G851" i="1" s="1"/>
  <c r="H850" i="1"/>
  <c r="D850" i="1"/>
  <c r="C850" i="1"/>
  <c r="G850" i="1" s="1"/>
  <c r="H849" i="1"/>
  <c r="D849" i="1"/>
  <c r="C849" i="1"/>
  <c r="D848" i="1"/>
  <c r="C848" i="1"/>
  <c r="G848" i="1" s="1"/>
  <c r="D847" i="1"/>
  <c r="C847" i="1"/>
  <c r="G847" i="1" s="1"/>
  <c r="D846" i="1"/>
  <c r="H846" i="1" s="1"/>
  <c r="C846" i="1"/>
  <c r="D845" i="1"/>
  <c r="H845" i="1" s="1"/>
  <c r="C845" i="1"/>
  <c r="G845" i="1" s="1"/>
  <c r="D844" i="1"/>
  <c r="C844" i="1"/>
  <c r="G844" i="1" s="1"/>
  <c r="D843" i="1"/>
  <c r="C843" i="1"/>
  <c r="G843" i="1" s="1"/>
  <c r="H842" i="1"/>
  <c r="D842" i="1"/>
  <c r="C842" i="1"/>
  <c r="D841" i="1"/>
  <c r="H841" i="1" s="1"/>
  <c r="C841" i="1"/>
  <c r="D840" i="1"/>
  <c r="C840" i="1"/>
  <c r="D839" i="1"/>
  <c r="C839" i="1"/>
  <c r="D838" i="1"/>
  <c r="H838" i="1" s="1"/>
  <c r="C838" i="1"/>
  <c r="G838" i="1" s="1"/>
  <c r="D837" i="1"/>
  <c r="H837" i="1" s="1"/>
  <c r="C837" i="1"/>
  <c r="G837" i="1" s="1"/>
  <c r="D836" i="1"/>
  <c r="C836" i="1"/>
  <c r="D835" i="1"/>
  <c r="C835" i="1"/>
  <c r="G835" i="1" s="1"/>
  <c r="H834" i="1"/>
  <c r="D834" i="1"/>
  <c r="C834" i="1"/>
  <c r="G834" i="1" s="1"/>
  <c r="D833" i="1"/>
  <c r="H833" i="1" s="1"/>
  <c r="C833" i="1"/>
  <c r="D832" i="1"/>
  <c r="C832" i="1"/>
  <c r="G832" i="1" s="1"/>
  <c r="D831" i="1"/>
  <c r="C831" i="1"/>
  <c r="D830" i="1"/>
  <c r="H830" i="1" s="1"/>
  <c r="C830" i="1"/>
  <c r="D829" i="1"/>
  <c r="H829" i="1" s="1"/>
  <c r="C829" i="1"/>
  <c r="G829" i="1" s="1"/>
  <c r="D828" i="1"/>
  <c r="C828" i="1"/>
  <c r="D827" i="1"/>
  <c r="C827" i="1"/>
  <c r="G827" i="1" s="1"/>
  <c r="H826" i="1"/>
  <c r="D826" i="1"/>
  <c r="C826" i="1"/>
  <c r="G826" i="1" s="1"/>
  <c r="D825" i="1"/>
  <c r="H825" i="1" s="1"/>
  <c r="C825" i="1"/>
  <c r="D824" i="1"/>
  <c r="C824" i="1"/>
  <c r="G824" i="1" s="1"/>
  <c r="D823" i="1"/>
  <c r="C823" i="1"/>
  <c r="D822" i="1"/>
  <c r="H822" i="1" s="1"/>
  <c r="C822" i="1"/>
  <c r="D821" i="1"/>
  <c r="H821" i="1" s="1"/>
  <c r="C821" i="1"/>
  <c r="G821" i="1" s="1"/>
  <c r="D820" i="1"/>
  <c r="C820" i="1"/>
  <c r="D819" i="1"/>
  <c r="C819" i="1"/>
  <c r="G819" i="1" s="1"/>
  <c r="H818" i="1"/>
  <c r="D818" i="1"/>
  <c r="C818" i="1"/>
  <c r="G818" i="1" s="1"/>
  <c r="D817" i="1"/>
  <c r="H817" i="1" s="1"/>
  <c r="C817" i="1"/>
  <c r="D816" i="1"/>
  <c r="C816" i="1"/>
  <c r="G816" i="1" s="1"/>
  <c r="D815" i="1"/>
  <c r="C815" i="1"/>
  <c r="D814" i="1"/>
  <c r="H814" i="1" s="1"/>
  <c r="C814" i="1"/>
  <c r="D813" i="1"/>
  <c r="H813" i="1" s="1"/>
  <c r="C813" i="1"/>
  <c r="G813" i="1" s="1"/>
  <c r="D812" i="1"/>
  <c r="C812" i="1"/>
  <c r="D811" i="1"/>
  <c r="C811" i="1"/>
  <c r="G811" i="1" s="1"/>
  <c r="H810" i="1"/>
  <c r="D810" i="1"/>
  <c r="C810" i="1"/>
  <c r="G810" i="1" s="1"/>
  <c r="H809" i="1"/>
  <c r="D809" i="1"/>
  <c r="C809" i="1"/>
  <c r="D808" i="1"/>
  <c r="C808" i="1"/>
  <c r="G808" i="1" s="1"/>
  <c r="D807" i="1"/>
  <c r="C807" i="1"/>
  <c r="D806" i="1"/>
  <c r="C806" i="1"/>
  <c r="G806" i="1" s="1"/>
  <c r="H805" i="1"/>
  <c r="D805" i="1"/>
  <c r="C805" i="1"/>
  <c r="G805" i="1" s="1"/>
  <c r="D804" i="1"/>
  <c r="C804" i="1"/>
  <c r="D803" i="1"/>
  <c r="C803" i="1"/>
  <c r="G803" i="1" s="1"/>
  <c r="H802" i="1"/>
  <c r="D802" i="1"/>
  <c r="C802" i="1"/>
  <c r="D801" i="1"/>
  <c r="C801" i="1"/>
  <c r="G801" i="1" s="1"/>
  <c r="D800" i="1"/>
  <c r="C800" i="1"/>
  <c r="D799" i="1"/>
  <c r="C799" i="1"/>
  <c r="G799" i="1" s="1"/>
  <c r="H798" i="1"/>
  <c r="D798" i="1"/>
  <c r="C798" i="1"/>
  <c r="D797" i="1"/>
  <c r="H797" i="1" s="1"/>
  <c r="C797" i="1"/>
  <c r="D796" i="1"/>
  <c r="C796" i="1"/>
  <c r="D795" i="1"/>
  <c r="C795" i="1"/>
  <c r="H794" i="1"/>
  <c r="D794" i="1"/>
  <c r="C794" i="1"/>
  <c r="G794" i="1" s="1"/>
  <c r="D793" i="1"/>
  <c r="H793" i="1" s="1"/>
  <c r="C793" i="1"/>
  <c r="D792" i="1"/>
  <c r="C792" i="1"/>
  <c r="D791" i="1"/>
  <c r="C791" i="1"/>
  <c r="H790" i="1"/>
  <c r="D790" i="1"/>
  <c r="C790" i="1"/>
  <c r="G790" i="1" s="1"/>
  <c r="D789" i="1"/>
  <c r="H789" i="1" s="1"/>
  <c r="C789" i="1"/>
  <c r="D788" i="1"/>
  <c r="C788" i="1"/>
  <c r="D787" i="1"/>
  <c r="C787" i="1"/>
  <c r="H786" i="1"/>
  <c r="D786" i="1"/>
  <c r="C786" i="1"/>
  <c r="G786" i="1" s="1"/>
  <c r="D785" i="1"/>
  <c r="H785" i="1" s="1"/>
  <c r="C785" i="1"/>
  <c r="D784" i="1"/>
  <c r="C784" i="1"/>
  <c r="D783" i="1"/>
  <c r="C783" i="1"/>
  <c r="H782" i="1"/>
  <c r="D782" i="1"/>
  <c r="C782" i="1"/>
  <c r="G782" i="1" s="1"/>
  <c r="D781" i="1"/>
  <c r="H781" i="1" s="1"/>
  <c r="C781" i="1"/>
  <c r="D780" i="1"/>
  <c r="C780" i="1"/>
  <c r="D779" i="1"/>
  <c r="C779" i="1"/>
  <c r="H778" i="1"/>
  <c r="D778" i="1"/>
  <c r="C778" i="1"/>
  <c r="G778" i="1" s="1"/>
  <c r="D777" i="1"/>
  <c r="H777" i="1" s="1"/>
  <c r="C777" i="1"/>
  <c r="D776" i="1"/>
  <c r="C776" i="1"/>
  <c r="D775" i="1"/>
  <c r="C775" i="1"/>
  <c r="H774" i="1"/>
  <c r="D774" i="1"/>
  <c r="C774" i="1"/>
  <c r="G774" i="1" s="1"/>
  <c r="D773" i="1"/>
  <c r="H773" i="1" s="1"/>
  <c r="C773" i="1"/>
  <c r="D772" i="1"/>
  <c r="C772" i="1"/>
  <c r="D771" i="1"/>
  <c r="C771" i="1"/>
  <c r="H770" i="1"/>
  <c r="D770" i="1"/>
  <c r="C770" i="1"/>
  <c r="G770" i="1" s="1"/>
  <c r="D769" i="1"/>
  <c r="H769" i="1" s="1"/>
  <c r="C769" i="1"/>
  <c r="D768" i="1"/>
  <c r="C768" i="1"/>
  <c r="D767" i="1"/>
  <c r="C767" i="1"/>
  <c r="H766" i="1"/>
  <c r="D766" i="1"/>
  <c r="C766" i="1"/>
  <c r="G766" i="1" s="1"/>
  <c r="D765" i="1"/>
  <c r="H765" i="1" s="1"/>
  <c r="C765" i="1"/>
  <c r="D764" i="1"/>
  <c r="C764" i="1"/>
  <c r="D763" i="1"/>
  <c r="C763" i="1"/>
  <c r="H762" i="1"/>
  <c r="D762" i="1"/>
  <c r="C762" i="1"/>
  <c r="G762" i="1" s="1"/>
  <c r="D761" i="1"/>
  <c r="H761" i="1" s="1"/>
  <c r="C761" i="1"/>
  <c r="D760" i="1"/>
  <c r="C760" i="1"/>
  <c r="D759" i="1"/>
  <c r="C759" i="1"/>
  <c r="H758" i="1"/>
  <c r="D758" i="1"/>
  <c r="C758" i="1"/>
  <c r="G758" i="1" s="1"/>
  <c r="D757" i="1"/>
  <c r="H757" i="1" s="1"/>
  <c r="C757" i="1"/>
  <c r="D756" i="1"/>
  <c r="C756" i="1"/>
  <c r="D755" i="1"/>
  <c r="C755" i="1"/>
  <c r="H754" i="1"/>
  <c r="D754" i="1"/>
  <c r="C754" i="1"/>
  <c r="G754" i="1" s="1"/>
  <c r="D753" i="1"/>
  <c r="H753" i="1" s="1"/>
  <c r="C753" i="1"/>
  <c r="D752" i="1"/>
  <c r="C752" i="1"/>
  <c r="D751" i="1"/>
  <c r="C751" i="1"/>
  <c r="H750" i="1"/>
  <c r="D750" i="1"/>
  <c r="C750" i="1"/>
  <c r="G750" i="1" s="1"/>
  <c r="D749" i="1"/>
  <c r="H749" i="1" s="1"/>
  <c r="C749" i="1"/>
  <c r="D748" i="1"/>
  <c r="C748" i="1"/>
  <c r="D747" i="1"/>
  <c r="C747" i="1"/>
  <c r="H746" i="1"/>
  <c r="D746" i="1"/>
  <c r="C746" i="1"/>
  <c r="G746" i="1" s="1"/>
  <c r="D745" i="1"/>
  <c r="H745" i="1" s="1"/>
  <c r="C745" i="1"/>
  <c r="D744" i="1"/>
  <c r="C744" i="1"/>
  <c r="D743" i="1"/>
  <c r="C743" i="1"/>
  <c r="H742" i="1"/>
  <c r="D742" i="1"/>
  <c r="C742" i="1"/>
  <c r="G742" i="1" s="1"/>
  <c r="D741" i="1"/>
  <c r="H741" i="1" s="1"/>
  <c r="C741" i="1"/>
  <c r="D740" i="1"/>
  <c r="C740" i="1"/>
  <c r="D739" i="1"/>
  <c r="C739" i="1"/>
  <c r="H738" i="1"/>
  <c r="D738" i="1"/>
  <c r="C738" i="1"/>
  <c r="G738" i="1" s="1"/>
  <c r="D737" i="1"/>
  <c r="C737" i="1"/>
  <c r="G737" i="1" s="1"/>
  <c r="D736" i="1"/>
  <c r="C736" i="1"/>
  <c r="D735" i="1"/>
  <c r="C735" i="1"/>
  <c r="G735" i="1" s="1"/>
  <c r="H734" i="1"/>
  <c r="D734" i="1"/>
  <c r="C734" i="1"/>
  <c r="G734" i="1" s="1"/>
  <c r="D733" i="1"/>
  <c r="H733" i="1" s="1"/>
  <c r="C733" i="1"/>
  <c r="D732" i="1"/>
  <c r="C732" i="1"/>
  <c r="D731" i="1"/>
  <c r="C731" i="1"/>
  <c r="H730" i="1"/>
  <c r="D730" i="1"/>
  <c r="C730" i="1"/>
  <c r="G730" i="1" s="1"/>
  <c r="H729" i="1"/>
  <c r="D729" i="1"/>
  <c r="C729" i="1"/>
  <c r="G729" i="1" s="1"/>
  <c r="D728" i="1"/>
  <c r="C728" i="1"/>
  <c r="D727" i="1"/>
  <c r="C727" i="1"/>
  <c r="G727" i="1" s="1"/>
  <c r="H726" i="1"/>
  <c r="D726" i="1"/>
  <c r="C726" i="1"/>
  <c r="G726" i="1" s="1"/>
  <c r="D725" i="1"/>
  <c r="H725" i="1" s="1"/>
  <c r="C725" i="1"/>
  <c r="D724" i="1"/>
  <c r="C724" i="1"/>
  <c r="D723" i="1"/>
  <c r="C723" i="1"/>
  <c r="D722" i="1"/>
  <c r="H722" i="1" s="1"/>
  <c r="C722" i="1"/>
  <c r="G722" i="1" s="1"/>
  <c r="D721" i="1"/>
  <c r="H721" i="1" s="1"/>
  <c r="C721" i="1"/>
  <c r="D720" i="1"/>
  <c r="C720" i="1"/>
  <c r="D719" i="1"/>
  <c r="C719" i="1"/>
  <c r="H718" i="1"/>
  <c r="D718" i="1"/>
  <c r="C718" i="1"/>
  <c r="D717" i="1"/>
  <c r="H717" i="1" s="1"/>
  <c r="C717" i="1"/>
  <c r="D716" i="1"/>
  <c r="C716" i="1"/>
  <c r="G716" i="1" s="1"/>
  <c r="D715" i="1"/>
  <c r="C715" i="1"/>
  <c r="H714" i="1"/>
  <c r="D714" i="1"/>
  <c r="C714" i="1"/>
  <c r="D713" i="1"/>
  <c r="H713" i="1" s="1"/>
  <c r="C713" i="1"/>
  <c r="D712" i="1"/>
  <c r="C712" i="1"/>
  <c r="D711" i="1"/>
  <c r="C711" i="1"/>
  <c r="D710" i="1"/>
  <c r="H710" i="1" s="1"/>
  <c r="C710" i="1"/>
  <c r="G710" i="1" s="1"/>
  <c r="D709" i="1"/>
  <c r="H709" i="1" s="1"/>
  <c r="C709" i="1"/>
  <c r="G709" i="1" s="1"/>
  <c r="D708" i="1"/>
  <c r="C708" i="1"/>
  <c r="D707" i="1"/>
  <c r="C707" i="1"/>
  <c r="G707" i="1" s="1"/>
  <c r="H706" i="1"/>
  <c r="D706" i="1"/>
  <c r="C706" i="1"/>
  <c r="G706" i="1" s="1"/>
  <c r="D705" i="1"/>
  <c r="C705" i="1"/>
  <c r="D704" i="1"/>
  <c r="C704" i="1"/>
  <c r="G704" i="1" s="1"/>
  <c r="D703" i="1"/>
  <c r="C703" i="1"/>
  <c r="D702" i="1"/>
  <c r="H702" i="1" s="1"/>
  <c r="C702" i="1"/>
  <c r="G702" i="1" s="1"/>
  <c r="D701" i="1"/>
  <c r="H701" i="1" s="1"/>
  <c r="C701" i="1"/>
  <c r="G701" i="1" s="1"/>
  <c r="D700" i="1"/>
  <c r="C700" i="1"/>
  <c r="D699" i="1"/>
  <c r="C699" i="1"/>
  <c r="G699" i="1" s="1"/>
  <c r="H698" i="1"/>
  <c r="D698" i="1"/>
  <c r="C698" i="1"/>
  <c r="G698" i="1" s="1"/>
  <c r="D697" i="1"/>
  <c r="H697" i="1" s="1"/>
  <c r="C697" i="1"/>
  <c r="D696" i="1"/>
  <c r="C696" i="1"/>
  <c r="D695" i="1"/>
  <c r="C695" i="1"/>
  <c r="G695" i="1" s="1"/>
  <c r="D694" i="1"/>
  <c r="H694" i="1" s="1"/>
  <c r="C694" i="1"/>
  <c r="D693" i="1"/>
  <c r="H693" i="1" s="1"/>
  <c r="C693" i="1"/>
  <c r="D692" i="1"/>
  <c r="C692" i="1"/>
  <c r="D691" i="1"/>
  <c r="C691" i="1"/>
  <c r="D690" i="1"/>
  <c r="H690" i="1" s="1"/>
  <c r="C690" i="1"/>
  <c r="G690" i="1" s="1"/>
  <c r="D689" i="1"/>
  <c r="H689" i="1" s="1"/>
  <c r="C689" i="1"/>
  <c r="D688" i="1"/>
  <c r="C688" i="1"/>
  <c r="D687" i="1"/>
  <c r="C687" i="1"/>
  <c r="G687" i="1" s="1"/>
  <c r="H686" i="1"/>
  <c r="D686" i="1"/>
  <c r="C686" i="1"/>
  <c r="D685" i="1"/>
  <c r="H685" i="1" s="1"/>
  <c r="C685" i="1"/>
  <c r="D684" i="1"/>
  <c r="C684" i="1"/>
  <c r="G684" i="1" s="1"/>
  <c r="D683" i="1"/>
  <c r="C683" i="1"/>
  <c r="D682" i="1"/>
  <c r="H682" i="1" s="1"/>
  <c r="C682" i="1"/>
  <c r="G682" i="1" s="1"/>
  <c r="H681" i="1"/>
  <c r="D681" i="1"/>
  <c r="C681" i="1"/>
  <c r="G681" i="1" s="1"/>
  <c r="D680" i="1"/>
  <c r="C680" i="1"/>
  <c r="D679" i="1"/>
  <c r="C679" i="1"/>
  <c r="G679" i="1" s="1"/>
  <c r="D678" i="1"/>
  <c r="H678" i="1" s="1"/>
  <c r="C678" i="1"/>
  <c r="H677" i="1"/>
  <c r="D677" i="1"/>
  <c r="C677" i="1"/>
  <c r="D676" i="1"/>
  <c r="C676" i="1"/>
  <c r="G676" i="1" s="1"/>
  <c r="D675" i="1"/>
  <c r="C675" i="1"/>
  <c r="H674" i="1"/>
  <c r="D674" i="1"/>
  <c r="C674" i="1"/>
  <c r="G674" i="1" s="1"/>
  <c r="D673" i="1"/>
  <c r="H673" i="1" s="1"/>
  <c r="C673" i="1"/>
  <c r="D672" i="1"/>
  <c r="C672" i="1"/>
  <c r="D671" i="1"/>
  <c r="C671" i="1"/>
  <c r="D670" i="1"/>
  <c r="H670" i="1" s="1"/>
  <c r="C670" i="1"/>
  <c r="G670" i="1" s="1"/>
  <c r="D669" i="1"/>
  <c r="H669" i="1" s="1"/>
  <c r="C669" i="1"/>
  <c r="D668" i="1"/>
  <c r="C668" i="1"/>
  <c r="D667" i="1"/>
  <c r="C667" i="1"/>
  <c r="H666" i="1"/>
  <c r="D666" i="1"/>
  <c r="C666" i="1"/>
  <c r="G666" i="1" s="1"/>
  <c r="D665" i="1"/>
  <c r="H665" i="1" s="1"/>
  <c r="C665" i="1"/>
  <c r="D664" i="1"/>
  <c r="C664" i="1"/>
  <c r="D663" i="1"/>
  <c r="C663" i="1"/>
  <c r="D662" i="1"/>
  <c r="H662" i="1" s="1"/>
  <c r="C662" i="1"/>
  <c r="H661" i="1"/>
  <c r="D661" i="1"/>
  <c r="C661" i="1"/>
  <c r="D660" i="1"/>
  <c r="C660" i="1"/>
  <c r="G660" i="1" s="1"/>
  <c r="D659" i="1"/>
  <c r="C659" i="1"/>
  <c r="D658" i="1"/>
  <c r="H658" i="1" s="1"/>
  <c r="C658" i="1"/>
  <c r="D657" i="1"/>
  <c r="C657" i="1"/>
  <c r="G657" i="1" s="1"/>
  <c r="D656" i="1"/>
  <c r="C656" i="1"/>
  <c r="D655" i="1"/>
  <c r="C655" i="1"/>
  <c r="G655" i="1" s="1"/>
  <c r="D654" i="1"/>
  <c r="H654" i="1" s="1"/>
  <c r="C654" i="1"/>
  <c r="H653" i="1"/>
  <c r="D653" i="1"/>
  <c r="C653" i="1"/>
  <c r="G653" i="1" s="1"/>
  <c r="D652" i="1"/>
  <c r="C652" i="1"/>
  <c r="G652" i="1" s="1"/>
  <c r="D651" i="1"/>
  <c r="C651" i="1"/>
  <c r="H650" i="1"/>
  <c r="D650" i="1"/>
  <c r="C650" i="1"/>
  <c r="G650" i="1" s="1"/>
  <c r="D649" i="1"/>
  <c r="H649" i="1" s="1"/>
  <c r="C649" i="1"/>
  <c r="D648" i="1"/>
  <c r="C648" i="1"/>
  <c r="D647" i="1"/>
  <c r="C647" i="1"/>
  <c r="D646" i="1"/>
  <c r="H646" i="1" s="1"/>
  <c r="C646" i="1"/>
  <c r="D645" i="1"/>
  <c r="H645" i="1" s="1"/>
  <c r="C645" i="1"/>
  <c r="D636" i="1"/>
  <c r="H636" i="1" s="1"/>
  <c r="C636" i="1"/>
  <c r="D635" i="1"/>
  <c r="C635" i="1"/>
  <c r="D632" i="1"/>
  <c r="C632" i="1"/>
  <c r="D631" i="1"/>
  <c r="H631" i="1" s="1"/>
  <c r="C631" i="1"/>
  <c r="D630" i="1"/>
  <c r="H630" i="1" s="1"/>
  <c r="C630" i="1"/>
  <c r="D629" i="1"/>
  <c r="C629" i="1"/>
  <c r="D628" i="1"/>
  <c r="C628" i="1"/>
  <c r="D627" i="1"/>
  <c r="H627" i="1" s="1"/>
  <c r="C627" i="1"/>
  <c r="D626" i="1"/>
  <c r="H626" i="1" s="1"/>
  <c r="C626" i="1"/>
  <c r="D625" i="1"/>
  <c r="C625" i="1"/>
  <c r="D624" i="1"/>
  <c r="C624" i="1"/>
  <c r="D623" i="1"/>
  <c r="D622" i="1"/>
  <c r="H622" i="1" s="1"/>
  <c r="C622" i="1"/>
  <c r="D621" i="1"/>
  <c r="C621" i="1"/>
  <c r="D620" i="1"/>
  <c r="C620" i="1"/>
  <c r="D619" i="1"/>
  <c r="H619" i="1" s="1"/>
  <c r="C619" i="1"/>
  <c r="D618" i="1"/>
  <c r="H618" i="1" s="1"/>
  <c r="C618" i="1"/>
  <c r="G618" i="1" s="1"/>
  <c r="D617" i="1"/>
  <c r="C617" i="1"/>
  <c r="D616" i="1"/>
  <c r="C616" i="1"/>
  <c r="D615" i="1"/>
  <c r="H615" i="1" s="1"/>
  <c r="C615" i="1"/>
  <c r="D614" i="1"/>
  <c r="H614" i="1" s="1"/>
  <c r="C614" i="1"/>
  <c r="G614" i="1" s="1"/>
  <c r="D613" i="1"/>
  <c r="C613" i="1"/>
  <c r="D612" i="1"/>
  <c r="C612" i="1"/>
  <c r="H611" i="1"/>
  <c r="D611" i="1"/>
  <c r="C611" i="1"/>
  <c r="G611" i="1" s="1"/>
  <c r="D610" i="1"/>
  <c r="H610" i="1" s="1"/>
  <c r="C610" i="1"/>
  <c r="D609" i="1"/>
  <c r="C609" i="1"/>
  <c r="D608" i="1"/>
  <c r="C608" i="1"/>
  <c r="D607" i="1"/>
  <c r="H607" i="1" s="1"/>
  <c r="C607" i="1"/>
  <c r="D606" i="1"/>
  <c r="H606" i="1" s="1"/>
  <c r="C606" i="1"/>
  <c r="D605" i="1"/>
  <c r="C605" i="1"/>
  <c r="D604" i="1"/>
  <c r="C604" i="1"/>
  <c r="D603" i="1"/>
  <c r="H603" i="1" s="1"/>
  <c r="C603" i="1"/>
  <c r="G603" i="1" s="1"/>
  <c r="D602" i="1"/>
  <c r="H602" i="1" s="1"/>
  <c r="C602" i="1"/>
  <c r="D601" i="1"/>
  <c r="C601" i="1"/>
  <c r="G601" i="1" s="1"/>
  <c r="D600" i="1"/>
  <c r="C600" i="1"/>
  <c r="G600" i="1" s="1"/>
  <c r="D599" i="1"/>
  <c r="H599" i="1" s="1"/>
  <c r="C599" i="1"/>
  <c r="D598" i="1"/>
  <c r="H598" i="1" s="1"/>
  <c r="C598" i="1"/>
  <c r="D597" i="1"/>
  <c r="C597" i="1"/>
  <c r="D596" i="1"/>
  <c r="C596" i="1"/>
  <c r="G596" i="1" s="1"/>
  <c r="D595" i="1"/>
  <c r="H595" i="1" s="1"/>
  <c r="C595" i="1"/>
  <c r="H594" i="1"/>
  <c r="D594" i="1"/>
  <c r="C594" i="1"/>
  <c r="G594" i="1" s="1"/>
  <c r="D593" i="1"/>
  <c r="C593" i="1"/>
  <c r="D592" i="1"/>
  <c r="C592" i="1"/>
  <c r="C591" i="1"/>
  <c r="D590" i="1"/>
  <c r="H590" i="1" s="1"/>
  <c r="C590" i="1"/>
  <c r="D589" i="1"/>
  <c r="C589" i="1"/>
  <c r="D588" i="1"/>
  <c r="C588" i="1"/>
  <c r="D587" i="1"/>
  <c r="H587" i="1" s="1"/>
  <c r="C587" i="1"/>
  <c r="D586" i="1"/>
  <c r="H586" i="1" s="1"/>
  <c r="C586" i="1"/>
  <c r="D585" i="1"/>
  <c r="C585" i="1"/>
  <c r="D584" i="1"/>
  <c r="C584" i="1"/>
  <c r="D583" i="1"/>
  <c r="H583" i="1" s="1"/>
  <c r="C583" i="1"/>
  <c r="G583" i="1" s="1"/>
  <c r="D582" i="1"/>
  <c r="H582" i="1" s="1"/>
  <c r="C582" i="1"/>
  <c r="D581" i="1"/>
  <c r="C581" i="1"/>
  <c r="D580" i="1"/>
  <c r="C580" i="1"/>
  <c r="D579" i="1"/>
  <c r="H579" i="1" s="1"/>
  <c r="C579" i="1"/>
  <c r="D577" i="1"/>
  <c r="C577" i="1"/>
  <c r="D576" i="1"/>
  <c r="C576" i="1"/>
  <c r="C575" i="1"/>
  <c r="D574" i="1"/>
  <c r="H574" i="1" s="1"/>
  <c r="C574" i="1"/>
  <c r="D573" i="1"/>
  <c r="C573" i="1"/>
  <c r="D572" i="1"/>
  <c r="C572" i="1"/>
  <c r="D571" i="1"/>
  <c r="H571" i="1" s="1"/>
  <c r="C571" i="1"/>
  <c r="D570" i="1"/>
  <c r="H570" i="1" s="1"/>
  <c r="C570" i="1"/>
  <c r="D569" i="1"/>
  <c r="C569" i="1"/>
  <c r="D568" i="1"/>
  <c r="C568" i="1"/>
  <c r="D567" i="1"/>
  <c r="H567" i="1" s="1"/>
  <c r="C567" i="1"/>
  <c r="D566" i="1"/>
  <c r="H566" i="1" s="1"/>
  <c r="C566" i="1"/>
  <c r="G566" i="1" s="1"/>
  <c r="D564" i="1"/>
  <c r="C564" i="1"/>
  <c r="D563" i="1"/>
  <c r="H563" i="1" s="1"/>
  <c r="C563" i="1"/>
  <c r="G563" i="1" s="1"/>
  <c r="D562" i="1"/>
  <c r="H562" i="1" s="1"/>
  <c r="C562" i="1"/>
  <c r="D561" i="1"/>
  <c r="C561" i="1"/>
  <c r="D560" i="1"/>
  <c r="C560" i="1"/>
  <c r="H559" i="1"/>
  <c r="D559" i="1"/>
  <c r="C559" i="1"/>
  <c r="D558" i="1"/>
  <c r="H558" i="1" s="1"/>
  <c r="C558" i="1"/>
  <c r="D557" i="1"/>
  <c r="C557" i="1"/>
  <c r="D556" i="1"/>
  <c r="C556" i="1"/>
  <c r="D555" i="1"/>
  <c r="H555" i="1" s="1"/>
  <c r="C555" i="1"/>
  <c r="D554" i="1"/>
  <c r="H554" i="1" s="1"/>
  <c r="C554" i="1"/>
  <c r="D553" i="1"/>
  <c r="C553" i="1"/>
  <c r="D552" i="1"/>
  <c r="C552" i="1"/>
  <c r="G552" i="1" s="1"/>
  <c r="D551" i="1"/>
  <c r="H551" i="1" s="1"/>
  <c r="C551" i="1"/>
  <c r="H550" i="1"/>
  <c r="D550" i="1"/>
  <c r="C550" i="1"/>
  <c r="D549" i="1"/>
  <c r="C549" i="1"/>
  <c r="G549" i="1" s="1"/>
  <c r="D548" i="1"/>
  <c r="C548" i="1"/>
  <c r="G548" i="1" s="1"/>
  <c r="D547" i="1"/>
  <c r="H547" i="1" s="1"/>
  <c r="C547" i="1"/>
  <c r="H546" i="1"/>
  <c r="D546" i="1"/>
  <c r="C546" i="1"/>
  <c r="G546" i="1" s="1"/>
  <c r="D545" i="1"/>
  <c r="C545" i="1"/>
  <c r="G545" i="1" s="1"/>
  <c r="D544" i="1"/>
  <c r="C544" i="1"/>
  <c r="D543" i="1"/>
  <c r="H543" i="1" s="1"/>
  <c r="C543" i="1"/>
  <c r="D542" i="1"/>
  <c r="H542" i="1" s="1"/>
  <c r="C542" i="1"/>
  <c r="D541" i="1"/>
  <c r="C541" i="1"/>
  <c r="G541" i="1" s="1"/>
  <c r="D540" i="1"/>
  <c r="C540" i="1"/>
  <c r="D539" i="1"/>
  <c r="H539" i="1" s="1"/>
  <c r="C539" i="1"/>
  <c r="G539" i="1" s="1"/>
  <c r="D538" i="1"/>
  <c r="H538" i="1" s="1"/>
  <c r="C538" i="1"/>
  <c r="D537" i="1"/>
  <c r="C537" i="1"/>
  <c r="G537" i="1" s="1"/>
  <c r="D536" i="1"/>
  <c r="C536" i="1"/>
  <c r="D535" i="1"/>
  <c r="H535" i="1" s="1"/>
  <c r="C535" i="1"/>
  <c r="D534" i="1"/>
  <c r="H534" i="1" s="1"/>
  <c r="C534" i="1"/>
  <c r="G534" i="1" s="1"/>
  <c r="D533" i="1"/>
  <c r="C533" i="1"/>
  <c r="D532" i="1"/>
  <c r="C532" i="1"/>
  <c r="D531" i="1"/>
  <c r="H531" i="1" s="1"/>
  <c r="C531" i="1"/>
  <c r="D528" i="1"/>
  <c r="H528" i="1" s="1"/>
  <c r="C528" i="1"/>
  <c r="H527" i="1"/>
  <c r="D527" i="1"/>
  <c r="C527" i="1"/>
  <c r="C526" i="1"/>
  <c r="D525" i="1"/>
  <c r="C525" i="1"/>
  <c r="D524" i="1"/>
  <c r="H524" i="1" s="1"/>
  <c r="C524" i="1"/>
  <c r="D523" i="1"/>
  <c r="H523" i="1" s="1"/>
  <c r="C523" i="1"/>
  <c r="D522" i="1"/>
  <c r="C522" i="1"/>
  <c r="D521" i="1"/>
  <c r="C521" i="1"/>
  <c r="D520" i="1"/>
  <c r="H520" i="1" s="1"/>
  <c r="C520" i="1"/>
  <c r="D519" i="1"/>
  <c r="H519" i="1" s="1"/>
  <c r="C519" i="1"/>
  <c r="D518" i="1"/>
  <c r="C518" i="1"/>
  <c r="D517" i="1"/>
  <c r="C517" i="1"/>
  <c r="C516" i="1"/>
  <c r="D515" i="1"/>
  <c r="H515" i="1" s="1"/>
  <c r="C515" i="1"/>
  <c r="D514" i="1"/>
  <c r="C514" i="1"/>
  <c r="G514" i="1" s="1"/>
  <c r="D513" i="1"/>
  <c r="C513" i="1"/>
  <c r="G513" i="1" s="1"/>
  <c r="D512" i="1"/>
  <c r="H512" i="1" s="1"/>
  <c r="C512" i="1"/>
  <c r="H511" i="1"/>
  <c r="D511" i="1"/>
  <c r="C511" i="1"/>
  <c r="G511" i="1" s="1"/>
  <c r="D510" i="1"/>
  <c r="C510" i="1"/>
  <c r="G510" i="1" s="1"/>
  <c r="D509" i="1"/>
  <c r="C509" i="1"/>
  <c r="D508" i="1"/>
  <c r="H508" i="1" s="1"/>
  <c r="C508" i="1"/>
  <c r="D507" i="1"/>
  <c r="H507" i="1" s="1"/>
  <c r="C507" i="1"/>
  <c r="D506" i="1"/>
  <c r="C506" i="1"/>
  <c r="D505" i="1"/>
  <c r="C505" i="1"/>
  <c r="D504" i="1"/>
  <c r="H504" i="1" s="1"/>
  <c r="C504" i="1"/>
  <c r="D503" i="1"/>
  <c r="H503" i="1" s="1"/>
  <c r="C503" i="1"/>
  <c r="D502" i="1"/>
  <c r="C502" i="1"/>
  <c r="G502" i="1" s="1"/>
  <c r="D501" i="1"/>
  <c r="C501" i="1"/>
  <c r="G501" i="1" s="1"/>
  <c r="D500" i="1"/>
  <c r="H500" i="1" s="1"/>
  <c r="C500" i="1"/>
  <c r="D499" i="1"/>
  <c r="H499" i="1" s="1"/>
  <c r="C499" i="1"/>
  <c r="G499" i="1" s="1"/>
  <c r="D498" i="1"/>
  <c r="C498" i="1"/>
  <c r="G498" i="1" s="1"/>
  <c r="D497" i="1"/>
  <c r="C497" i="1"/>
  <c r="D496" i="1"/>
  <c r="H496" i="1" s="1"/>
  <c r="C496" i="1"/>
  <c r="D495" i="1"/>
  <c r="H495" i="1" s="1"/>
  <c r="C495" i="1"/>
  <c r="D494" i="1"/>
  <c r="C494" i="1"/>
  <c r="G494" i="1" s="1"/>
  <c r="D493" i="1"/>
  <c r="C493" i="1"/>
  <c r="G493" i="1" s="1"/>
  <c r="D492" i="1"/>
  <c r="H492" i="1" s="1"/>
  <c r="C492" i="1"/>
  <c r="D491" i="1"/>
  <c r="H491" i="1" s="1"/>
  <c r="C491" i="1"/>
  <c r="D490" i="1"/>
  <c r="C490" i="1"/>
  <c r="D489" i="1"/>
  <c r="C489" i="1"/>
  <c r="D488" i="1"/>
  <c r="H488" i="1" s="1"/>
  <c r="C488" i="1"/>
  <c r="G488" i="1" s="1"/>
  <c r="D487" i="1"/>
  <c r="H487" i="1" s="1"/>
  <c r="C487" i="1"/>
  <c r="D486" i="1"/>
  <c r="C486" i="1"/>
  <c r="D484" i="1"/>
  <c r="H484" i="1" s="1"/>
  <c r="C484" i="1"/>
  <c r="D483" i="1"/>
  <c r="H483" i="1" s="1"/>
  <c r="C483" i="1"/>
  <c r="D482" i="1"/>
  <c r="C482" i="1"/>
  <c r="D481" i="1"/>
  <c r="C481" i="1"/>
  <c r="D480" i="1"/>
  <c r="H480" i="1" s="1"/>
  <c r="C480" i="1"/>
  <c r="D479" i="1"/>
  <c r="H479" i="1" s="1"/>
  <c r="C479" i="1"/>
  <c r="D478" i="1"/>
  <c r="C478" i="1"/>
  <c r="D477" i="1"/>
  <c r="C477" i="1"/>
  <c r="D476" i="1"/>
  <c r="H476" i="1" s="1"/>
  <c r="C476" i="1"/>
  <c r="D475" i="1"/>
  <c r="H475" i="1" s="1"/>
  <c r="C475" i="1"/>
  <c r="D474" i="1"/>
  <c r="C474" i="1"/>
  <c r="H472" i="1"/>
  <c r="D472" i="1"/>
  <c r="C472" i="1"/>
  <c r="G472" i="1" s="1"/>
  <c r="D471" i="1"/>
  <c r="H471" i="1" s="1"/>
  <c r="C471" i="1"/>
  <c r="D470" i="1"/>
  <c r="C470" i="1"/>
  <c r="G470" i="1" s="1"/>
  <c r="D469" i="1"/>
  <c r="C469" i="1"/>
  <c r="D468" i="1"/>
  <c r="H468" i="1" s="1"/>
  <c r="C468" i="1"/>
  <c r="D467" i="1"/>
  <c r="H467" i="1" s="1"/>
  <c r="C467" i="1"/>
  <c r="D466" i="1"/>
  <c r="C466" i="1"/>
  <c r="D465" i="1"/>
  <c r="C465" i="1"/>
  <c r="D464" i="1"/>
  <c r="H464" i="1" s="1"/>
  <c r="C464" i="1"/>
  <c r="D463" i="1"/>
  <c r="H463" i="1" s="1"/>
  <c r="C463" i="1"/>
  <c r="D462" i="1"/>
  <c r="C462" i="1"/>
  <c r="D461" i="1"/>
  <c r="C461" i="1"/>
  <c r="C460" i="1"/>
  <c r="D459" i="1"/>
  <c r="H459" i="1" s="1"/>
  <c r="C459" i="1"/>
  <c r="D458" i="1"/>
  <c r="C458" i="1"/>
  <c r="G458" i="1" s="1"/>
  <c r="D457" i="1"/>
  <c r="C457" i="1"/>
  <c r="G457" i="1" s="1"/>
  <c r="D456" i="1"/>
  <c r="H456" i="1" s="1"/>
  <c r="C456" i="1"/>
  <c r="H455" i="1"/>
  <c r="D455" i="1"/>
  <c r="C455" i="1"/>
  <c r="G455" i="1" s="1"/>
  <c r="D454" i="1"/>
  <c r="C454" i="1"/>
  <c r="G454" i="1" s="1"/>
  <c r="D453" i="1"/>
  <c r="C453" i="1"/>
  <c r="G453" i="1" s="1"/>
  <c r="D452" i="1"/>
  <c r="H452" i="1" s="1"/>
  <c r="C452" i="1"/>
  <c r="D451" i="1"/>
  <c r="H451" i="1" s="1"/>
  <c r="C451" i="1"/>
  <c r="D450" i="1"/>
  <c r="C450" i="1"/>
  <c r="D449" i="1"/>
  <c r="C449" i="1"/>
  <c r="D448" i="1"/>
  <c r="H448" i="1" s="1"/>
  <c r="C448" i="1"/>
  <c r="D447" i="1"/>
  <c r="H447" i="1" s="1"/>
  <c r="C447" i="1"/>
  <c r="D446" i="1"/>
  <c r="C446" i="1"/>
  <c r="D445" i="1"/>
  <c r="C445" i="1"/>
  <c r="G445" i="1" s="1"/>
  <c r="H444" i="1"/>
  <c r="D444" i="1"/>
  <c r="C444" i="1"/>
  <c r="G444" i="1" s="1"/>
  <c r="D443" i="1"/>
  <c r="H443" i="1" s="1"/>
  <c r="C443" i="1"/>
  <c r="D442" i="1"/>
  <c r="C442" i="1"/>
  <c r="G442" i="1" s="1"/>
  <c r="D441" i="1"/>
  <c r="C441" i="1"/>
  <c r="D440" i="1"/>
  <c r="H440" i="1" s="1"/>
  <c r="C440" i="1"/>
  <c r="D439" i="1"/>
  <c r="H439" i="1" s="1"/>
  <c r="C439" i="1"/>
  <c r="D438" i="1"/>
  <c r="C438" i="1"/>
  <c r="G438" i="1" s="1"/>
  <c r="D437" i="1"/>
  <c r="C437" i="1"/>
  <c r="D436" i="1"/>
  <c r="H436" i="1" s="1"/>
  <c r="C436" i="1"/>
  <c r="D435" i="1"/>
  <c r="H435" i="1" s="1"/>
  <c r="C435" i="1"/>
  <c r="D434" i="1"/>
  <c r="C434" i="1"/>
  <c r="D433" i="1"/>
  <c r="C433" i="1"/>
  <c r="D432" i="1"/>
  <c r="H432" i="1" s="1"/>
  <c r="C432" i="1"/>
  <c r="D431" i="1"/>
  <c r="H431" i="1" s="1"/>
  <c r="C431" i="1"/>
  <c r="D430" i="1"/>
  <c r="C430" i="1"/>
  <c r="D429" i="1"/>
  <c r="C429" i="1"/>
  <c r="H428" i="1"/>
  <c r="D428" i="1"/>
  <c r="C428" i="1"/>
  <c r="D427" i="1"/>
  <c r="H427" i="1" s="1"/>
  <c r="C427" i="1"/>
  <c r="D426" i="1"/>
  <c r="C426" i="1"/>
  <c r="C425" i="1"/>
  <c r="C423" i="1"/>
  <c r="C422" i="1"/>
  <c r="H421" i="1"/>
  <c r="D421" i="1"/>
  <c r="C421" i="1"/>
  <c r="D416" i="1"/>
  <c r="H416" i="1" s="1"/>
  <c r="C416" i="1"/>
  <c r="D415" i="1"/>
  <c r="C415" i="1"/>
  <c r="D414" i="1"/>
  <c r="C414" i="1"/>
  <c r="D411" i="1"/>
  <c r="C411" i="1"/>
  <c r="D410" i="1"/>
  <c r="H410" i="1" s="1"/>
  <c r="C410" i="1"/>
  <c r="D409" i="1"/>
  <c r="H409" i="1" s="1"/>
  <c r="C409" i="1"/>
  <c r="D408" i="1"/>
  <c r="C408" i="1"/>
  <c r="D407" i="1"/>
  <c r="C407" i="1"/>
  <c r="D406" i="1"/>
  <c r="H406" i="1" s="1"/>
  <c r="C406" i="1"/>
  <c r="D405" i="1"/>
  <c r="H405" i="1" s="1"/>
  <c r="C405" i="1"/>
  <c r="D404" i="1"/>
  <c r="C404" i="1"/>
  <c r="D403" i="1"/>
  <c r="C403" i="1"/>
  <c r="D402" i="1"/>
  <c r="H402" i="1" s="1"/>
  <c r="C402" i="1"/>
  <c r="G402" i="1" s="1"/>
  <c r="D401" i="1"/>
  <c r="H401" i="1" s="1"/>
  <c r="C401" i="1"/>
  <c r="D400" i="1"/>
  <c r="C400" i="1"/>
  <c r="D399" i="1"/>
  <c r="C399" i="1"/>
  <c r="D398" i="1"/>
  <c r="H398" i="1" s="1"/>
  <c r="C398" i="1"/>
  <c r="D397" i="1"/>
  <c r="H397" i="1" s="1"/>
  <c r="C397" i="1"/>
  <c r="D396" i="1"/>
  <c r="C396" i="1"/>
  <c r="D395" i="1"/>
  <c r="C395" i="1"/>
  <c r="D394" i="1"/>
  <c r="H394" i="1" s="1"/>
  <c r="C394" i="1"/>
  <c r="D393" i="1"/>
  <c r="H393" i="1" s="1"/>
  <c r="C393" i="1"/>
  <c r="D392" i="1"/>
  <c r="C392" i="1"/>
  <c r="D391" i="1"/>
  <c r="C391" i="1"/>
  <c r="D390" i="1"/>
  <c r="H390" i="1" s="1"/>
  <c r="C390" i="1"/>
  <c r="D389" i="1"/>
  <c r="H389" i="1" s="1"/>
  <c r="C389" i="1"/>
  <c r="D388" i="1"/>
  <c r="C388" i="1"/>
  <c r="D387" i="1"/>
  <c r="C387" i="1"/>
  <c r="H386" i="1"/>
  <c r="D386" i="1"/>
  <c r="C386" i="1"/>
  <c r="D385" i="1"/>
  <c r="H385" i="1" s="1"/>
  <c r="C385" i="1"/>
  <c r="D384" i="1"/>
  <c r="C384" i="1"/>
  <c r="D383" i="1"/>
  <c r="C383" i="1"/>
  <c r="D382" i="1"/>
  <c r="H382" i="1" s="1"/>
  <c r="C382" i="1"/>
  <c r="D381" i="1"/>
  <c r="H381" i="1" s="1"/>
  <c r="C381" i="1"/>
  <c r="D380" i="1"/>
  <c r="C380" i="1"/>
  <c r="D379" i="1"/>
  <c r="C379" i="1"/>
  <c r="D378" i="1"/>
  <c r="H378" i="1" s="1"/>
  <c r="C378" i="1"/>
  <c r="D377" i="1"/>
  <c r="H377" i="1" s="1"/>
  <c r="C377" i="1"/>
  <c r="D376" i="1"/>
  <c r="C376" i="1"/>
  <c r="D375" i="1"/>
  <c r="C375" i="1"/>
  <c r="D374" i="1"/>
  <c r="H374" i="1" s="1"/>
  <c r="C374" i="1"/>
  <c r="D373" i="1"/>
  <c r="H373" i="1" s="1"/>
  <c r="C373" i="1"/>
  <c r="D372" i="1"/>
  <c r="C372" i="1"/>
  <c r="D371" i="1"/>
  <c r="C371" i="1"/>
  <c r="D370" i="1"/>
  <c r="H370" i="1" s="1"/>
  <c r="C370" i="1"/>
  <c r="D369" i="1"/>
  <c r="H369" i="1" s="1"/>
  <c r="C369" i="1"/>
  <c r="D367" i="1"/>
  <c r="C367" i="1"/>
  <c r="D366" i="1"/>
  <c r="H366" i="1" s="1"/>
  <c r="C366" i="1"/>
  <c r="G366" i="1" s="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D354" i="1"/>
  <c r="G354" i="1" s="1"/>
  <c r="C354" i="1"/>
  <c r="D353" i="1"/>
  <c r="G353" i="1" s="1"/>
  <c r="C353" i="1"/>
  <c r="D352" i="1"/>
  <c r="H352" i="1" s="1"/>
  <c r="C352" i="1"/>
  <c r="D351" i="1"/>
  <c r="H351" i="1" s="1"/>
  <c r="C351" i="1"/>
  <c r="D350" i="1"/>
  <c r="H350" i="1" s="1"/>
  <c r="C350" i="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G307" i="1" s="1"/>
  <c r="C307" i="1"/>
  <c r="D306" i="1"/>
  <c r="G306" i="1" s="1"/>
  <c r="C306" i="1"/>
  <c r="D305" i="1"/>
  <c r="G305" i="1" s="1"/>
  <c r="C305" i="1"/>
  <c r="D302" i="1"/>
  <c r="H302" i="1" s="1"/>
  <c r="C302" i="1"/>
  <c r="D301" i="1"/>
  <c r="H301" i="1" s="1"/>
  <c r="C301" i="1"/>
  <c r="D300" i="1"/>
  <c r="H300" i="1" s="1"/>
  <c r="C300" i="1"/>
  <c r="D299" i="1"/>
  <c r="G299" i="1" s="1"/>
  <c r="C299" i="1"/>
  <c r="D298" i="1"/>
  <c r="H298" i="1" s="1"/>
  <c r="C298" i="1"/>
  <c r="D294" i="1"/>
  <c r="H294" i="1" s="1"/>
  <c r="C294" i="1"/>
  <c r="D293" i="1"/>
  <c r="H293" i="1" s="1"/>
  <c r="C293" i="1"/>
  <c r="H292" i="1"/>
  <c r="D292" i="1"/>
  <c r="C292" i="1"/>
  <c r="G292" i="1" s="1"/>
  <c r="H291" i="1"/>
  <c r="D291" i="1"/>
  <c r="C291" i="1"/>
  <c r="D290" i="1"/>
  <c r="H290" i="1" s="1"/>
  <c r="C290" i="1"/>
  <c r="D289" i="1"/>
  <c r="H289" i="1" s="1"/>
  <c r="C289" i="1"/>
  <c r="D288" i="1"/>
  <c r="H288" i="1" s="1"/>
  <c r="C288" i="1"/>
  <c r="G288" i="1" s="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C269" i="1"/>
  <c r="D268" i="1"/>
  <c r="G268" i="1" s="1"/>
  <c r="C268" i="1"/>
  <c r="D267" i="1"/>
  <c r="G267" i="1" s="1"/>
  <c r="C267" i="1"/>
  <c r="G266" i="1"/>
  <c r="D266" i="1"/>
  <c r="H266" i="1" s="1"/>
  <c r="C266" i="1"/>
  <c r="D265" i="1"/>
  <c r="H265" i="1" s="1"/>
  <c r="C265" i="1"/>
  <c r="D264" i="1"/>
  <c r="H264" i="1" s="1"/>
  <c r="C264" i="1"/>
  <c r="G263" i="1"/>
  <c r="D263" i="1"/>
  <c r="H263" i="1" s="1"/>
  <c r="C263"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G251" i="1"/>
  <c r="D251" i="1"/>
  <c r="H251" i="1" s="1"/>
  <c r="C251" i="1"/>
  <c r="D250" i="1"/>
  <c r="H250" i="1" s="1"/>
  <c r="C250" i="1"/>
  <c r="D249" i="1"/>
  <c r="H249" i="1" s="1"/>
  <c r="C249" i="1"/>
  <c r="D248" i="1"/>
  <c r="H248" i="1" s="1"/>
  <c r="C248" i="1"/>
  <c r="D247" i="1"/>
  <c r="H247" i="1" s="1"/>
  <c r="C247" i="1"/>
  <c r="D246" i="1"/>
  <c r="H246" i="1" s="1"/>
  <c r="C246" i="1"/>
  <c r="D245" i="1"/>
  <c r="H245" i="1" s="1"/>
  <c r="C245" i="1"/>
  <c r="H244" i="1"/>
  <c r="D244" i="1"/>
  <c r="G244" i="1" s="1"/>
  <c r="C244" i="1"/>
  <c r="D243" i="1"/>
  <c r="H243" i="1" s="1"/>
  <c r="C243" i="1"/>
  <c r="D242" i="1"/>
  <c r="H242" i="1" s="1"/>
  <c r="C242" i="1"/>
  <c r="D241" i="1"/>
  <c r="C241" i="1"/>
  <c r="G241" i="1" s="1"/>
  <c r="H240" i="1"/>
  <c r="D240" i="1"/>
  <c r="G240" i="1" s="1"/>
  <c r="C240" i="1"/>
  <c r="D239" i="1"/>
  <c r="C239" i="1"/>
  <c r="H239" i="1" s="1"/>
  <c r="D238" i="1"/>
  <c r="C238" i="1"/>
  <c r="H238" i="1" s="1"/>
  <c r="D237" i="1"/>
  <c r="H237" i="1" s="1"/>
  <c r="C237" i="1"/>
  <c r="H236" i="1"/>
  <c r="G236" i="1"/>
  <c r="D236" i="1"/>
  <c r="C236" i="1"/>
  <c r="H235" i="1"/>
  <c r="G235" i="1"/>
  <c r="D235" i="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5" i="1"/>
  <c r="G225" i="1" s="1"/>
  <c r="C225" i="1"/>
  <c r="H224" i="1"/>
  <c r="G224" i="1"/>
  <c r="D224" i="1"/>
  <c r="C224" i="1"/>
  <c r="D223" i="1"/>
  <c r="G223" i="1" s="1"/>
  <c r="C223" i="1"/>
  <c r="D222" i="1"/>
  <c r="G222" i="1" s="1"/>
  <c r="C222" i="1"/>
  <c r="D221" i="1"/>
  <c r="G221" i="1" s="1"/>
  <c r="C221" i="1"/>
  <c r="D220" i="1"/>
  <c r="G220" i="1" s="1"/>
  <c r="C220" i="1"/>
  <c r="D219" i="1"/>
  <c r="G219" i="1" s="1"/>
  <c r="C219" i="1"/>
  <c r="D218" i="1"/>
  <c r="G218" i="1" s="1"/>
  <c r="C218" i="1"/>
  <c r="D217" i="1"/>
  <c r="G217" i="1" s="1"/>
  <c r="C217" i="1"/>
  <c r="H216" i="1"/>
  <c r="G216" i="1"/>
  <c r="D216" i="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H207" i="1"/>
  <c r="G207" i="1"/>
  <c r="D207" i="1"/>
  <c r="C207" i="1"/>
  <c r="D206" i="1"/>
  <c r="H206" i="1" s="1"/>
  <c r="C206" i="1"/>
  <c r="D205" i="1"/>
  <c r="H205" i="1" s="1"/>
  <c r="C205" i="1"/>
  <c r="D204" i="1"/>
  <c r="H204" i="1" s="1"/>
  <c r="C204" i="1"/>
  <c r="D203" i="1"/>
  <c r="H203" i="1" s="1"/>
  <c r="C203" i="1"/>
  <c r="G202" i="1"/>
  <c r="D202" i="1"/>
  <c r="H202" i="1" s="1"/>
  <c r="C202" i="1"/>
  <c r="D201" i="1"/>
  <c r="H201" i="1" s="1"/>
  <c r="C201" i="1"/>
  <c r="D200" i="1"/>
  <c r="H200" i="1" s="1"/>
  <c r="C200" i="1"/>
  <c r="D199" i="1"/>
  <c r="H199" i="1" s="1"/>
  <c r="C199" i="1"/>
  <c r="C198" i="1"/>
  <c r="D197" i="1"/>
  <c r="H197" i="1" s="1"/>
  <c r="C197" i="1"/>
  <c r="D196" i="1"/>
  <c r="H196" i="1" s="1"/>
  <c r="C196" i="1"/>
  <c r="D195" i="1"/>
  <c r="H195" i="1" s="1"/>
  <c r="C195" i="1"/>
  <c r="D194" i="1"/>
  <c r="H194" i="1" s="1"/>
  <c r="C194" i="1"/>
  <c r="D193" i="1"/>
  <c r="H193" i="1" s="1"/>
  <c r="C193" i="1"/>
  <c r="D192" i="1"/>
  <c r="G192" i="1" s="1"/>
  <c r="C192" i="1"/>
  <c r="D191" i="1"/>
  <c r="H191" i="1" s="1"/>
  <c r="C191" i="1"/>
  <c r="H190" i="1"/>
  <c r="D190" i="1"/>
  <c r="G190" i="1" s="1"/>
  <c r="C190" i="1"/>
  <c r="D189" i="1"/>
  <c r="C189" i="1"/>
  <c r="H189" i="1" s="1"/>
  <c r="D188" i="1"/>
  <c r="C188" i="1"/>
  <c r="H188" i="1" s="1"/>
  <c r="D187" i="1"/>
  <c r="G187" i="1" s="1"/>
  <c r="C187" i="1"/>
  <c r="H187" i="1" s="1"/>
  <c r="D186" i="1"/>
  <c r="C186" i="1"/>
  <c r="H186" i="1" s="1"/>
  <c r="D185" i="1"/>
  <c r="C185" i="1"/>
  <c r="H185" i="1" s="1"/>
  <c r="D184" i="1"/>
  <c r="H184" i="1" s="1"/>
  <c r="C184" i="1"/>
  <c r="D183" i="1"/>
  <c r="H183" i="1" s="1"/>
  <c r="C183" i="1"/>
  <c r="D182" i="1"/>
  <c r="H182" i="1" s="1"/>
  <c r="C182" i="1"/>
  <c r="D181" i="1"/>
  <c r="H181" i="1" s="1"/>
  <c r="C181" i="1"/>
  <c r="D180" i="1"/>
  <c r="G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H163" i="1"/>
  <c r="G163" i="1"/>
  <c r="D163" i="1"/>
  <c r="C163" i="1"/>
  <c r="D162" i="1"/>
  <c r="G162" i="1" s="1"/>
  <c r="C162" i="1"/>
  <c r="D161" i="1"/>
  <c r="G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7" i="1"/>
  <c r="C147" i="1"/>
  <c r="D146" i="1"/>
  <c r="C146" i="1"/>
  <c r="H146" i="1" s="1"/>
  <c r="D145" i="1"/>
  <c r="C145" i="1"/>
  <c r="D144" i="1"/>
  <c r="C144" i="1"/>
  <c r="D143" i="1"/>
  <c r="C143" i="1"/>
  <c r="D142" i="1"/>
  <c r="C142" i="1"/>
  <c r="H142" i="1" s="1"/>
  <c r="D141" i="1"/>
  <c r="C141" i="1"/>
  <c r="D140" i="1"/>
  <c r="C140" i="1"/>
  <c r="H140" i="1" s="1"/>
  <c r="D139" i="1"/>
  <c r="C139" i="1"/>
  <c r="D138" i="1"/>
  <c r="C138" i="1"/>
  <c r="D137" i="1"/>
  <c r="C137" i="1"/>
  <c r="C136" i="1"/>
  <c r="D135" i="1"/>
  <c r="C135" i="1"/>
  <c r="D134" i="1"/>
  <c r="C134" i="1"/>
  <c r="D133" i="1"/>
  <c r="C133" i="1"/>
  <c r="D132" i="1"/>
  <c r="C132" i="1"/>
  <c r="D131" i="1"/>
  <c r="C131" i="1"/>
  <c r="D130" i="1"/>
  <c r="C130" i="1"/>
  <c r="D129" i="1"/>
  <c r="C129" i="1"/>
  <c r="D128" i="1"/>
  <c r="C128" i="1"/>
  <c r="D127" i="1"/>
  <c r="C127" i="1"/>
  <c r="D126" i="1"/>
  <c r="C126" i="1"/>
  <c r="C125" i="1"/>
  <c r="D124" i="1"/>
  <c r="C124" i="1"/>
  <c r="D123" i="1"/>
  <c r="C123" i="1"/>
  <c r="D122" i="1"/>
  <c r="C122" i="1"/>
  <c r="C121" i="1"/>
  <c r="D120" i="1"/>
  <c r="C120" i="1"/>
  <c r="H120" i="1" s="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C102" i="1"/>
  <c r="D101" i="1"/>
  <c r="C101" i="1"/>
  <c r="H101" i="1" s="1"/>
  <c r="D100" i="1"/>
  <c r="C100" i="1"/>
  <c r="D99" i="1"/>
  <c r="C99" i="1"/>
  <c r="D98" i="1"/>
  <c r="C98" i="1"/>
  <c r="D97" i="1"/>
  <c r="C97" i="1"/>
  <c r="D96" i="1"/>
  <c r="C96" i="1"/>
  <c r="D95" i="1"/>
  <c r="C95" i="1"/>
  <c r="D94" i="1"/>
  <c r="C94" i="1"/>
  <c r="D93" i="1"/>
  <c r="C93" i="1"/>
  <c r="D92" i="1"/>
  <c r="C92" i="1"/>
  <c r="D91" i="1"/>
  <c r="C91" i="1"/>
  <c r="H91" i="1" s="1"/>
  <c r="D90" i="1"/>
  <c r="C90" i="1"/>
  <c r="H90" i="1" s="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H63" i="1" s="1"/>
  <c r="D62" i="1"/>
  <c r="C62" i="1"/>
  <c r="D61" i="1"/>
  <c r="C61" i="1"/>
  <c r="D60" i="1"/>
  <c r="C60" i="1"/>
  <c r="D59" i="1"/>
  <c r="C59" i="1"/>
  <c r="D58" i="1"/>
  <c r="C58" i="1"/>
  <c r="D57" i="1"/>
  <c r="C57" i="1"/>
  <c r="D56" i="1"/>
  <c r="C56" i="1"/>
  <c r="H56" i="1" s="1"/>
  <c r="D55" i="1"/>
  <c r="C55" i="1"/>
  <c r="D54" i="1"/>
  <c r="C54" i="1"/>
  <c r="D53" i="1"/>
  <c r="C53" i="1"/>
  <c r="D52" i="1"/>
  <c r="C52" i="1"/>
  <c r="H52" i="1" s="1"/>
  <c r="D51" i="1"/>
  <c r="C51" i="1"/>
  <c r="D50" i="1"/>
  <c r="C50" i="1"/>
  <c r="D49" i="1"/>
  <c r="C49" i="1"/>
  <c r="D48" i="1"/>
  <c r="C48" i="1"/>
  <c r="D47" i="1"/>
  <c r="C47" i="1"/>
  <c r="D46" i="1"/>
  <c r="C46" i="1"/>
  <c r="H44" i="1"/>
  <c r="D44" i="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G23" i="1" s="1"/>
  <c r="D22" i="1"/>
  <c r="H22" i="1" s="1"/>
  <c r="C22" i="1"/>
  <c r="D21" i="1"/>
  <c r="H21" i="1" s="1"/>
  <c r="C21" i="1"/>
  <c r="G21" i="1" s="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E329" i="9" l="1"/>
  <c r="B329" i="9" s="1"/>
  <c r="E305" i="9"/>
  <c r="B305" i="9" s="1"/>
  <c r="E304" i="9"/>
  <c r="F256" i="5"/>
  <c r="G1276" i="1"/>
  <c r="G1280" i="1"/>
  <c r="G1286" i="1"/>
  <c r="G1288" i="1"/>
  <c r="F274" i="5"/>
  <c r="G1298" i="1"/>
  <c r="G1297" i="1"/>
  <c r="G1296" i="1"/>
  <c r="G1294" i="1"/>
  <c r="G1293" i="1"/>
  <c r="G1278" i="1"/>
  <c r="E319" i="9"/>
  <c r="B319" i="9" s="1"/>
  <c r="G1128" i="1"/>
  <c r="H1217" i="1"/>
  <c r="G1221" i="1"/>
  <c r="H1260" i="1"/>
  <c r="G1265" i="1"/>
  <c r="G1269" i="1"/>
  <c r="H1284" i="1"/>
  <c r="F13" i="5"/>
  <c r="F71" i="5"/>
  <c r="F260" i="5"/>
  <c r="E331" i="9"/>
  <c r="B331" i="9" s="1"/>
  <c r="E219" i="5"/>
  <c r="G1066" i="1"/>
  <c r="H1080" i="1"/>
  <c r="H1086" i="1"/>
  <c r="H1088" i="1"/>
  <c r="H1147" i="1"/>
  <c r="H1237" i="1"/>
  <c r="H1241" i="1"/>
  <c r="F35" i="5"/>
  <c r="F252" i="5"/>
  <c r="G1018" i="1"/>
  <c r="G1022" i="1"/>
  <c r="G1026" i="1"/>
  <c r="G1030" i="1"/>
  <c r="G1034" i="1"/>
  <c r="G1038" i="1"/>
  <c r="G1042" i="1"/>
  <c r="H1063" i="1"/>
  <c r="H1131" i="1"/>
  <c r="H1135" i="1"/>
  <c r="H1139" i="1"/>
  <c r="G1144" i="1"/>
  <c r="H1159" i="1"/>
  <c r="H1161" i="1"/>
  <c r="H1165" i="1"/>
  <c r="H1171" i="1"/>
  <c r="H1175" i="1"/>
  <c r="H1177" i="1"/>
  <c r="H1184" i="1"/>
  <c r="H1188" i="1"/>
  <c r="H1200" i="1"/>
  <c r="H1220" i="1"/>
  <c r="H1228" i="1"/>
  <c r="H1236" i="1"/>
  <c r="G1238" i="1"/>
  <c r="G1240" i="1"/>
  <c r="H1264" i="1"/>
  <c r="H1272" i="1"/>
  <c r="F19" i="5"/>
  <c r="D219" i="5"/>
  <c r="H1014" i="1"/>
  <c r="H1016" i="1"/>
  <c r="G1047" i="1"/>
  <c r="G1051" i="1"/>
  <c r="G1055" i="1"/>
  <c r="G1059" i="1"/>
  <c r="G1071" i="1"/>
  <c r="H1095" i="1"/>
  <c r="H1104" i="1"/>
  <c r="H1110" i="1"/>
  <c r="H1112" i="1"/>
  <c r="H1118" i="1"/>
  <c r="H1126" i="1"/>
  <c r="G1134" i="1"/>
  <c r="H1150" i="1"/>
  <c r="G1161" i="1"/>
  <c r="G1192" i="1"/>
  <c r="H1208" i="1"/>
  <c r="H1221" i="1"/>
  <c r="H1229" i="1"/>
  <c r="H1249" i="1"/>
  <c r="H1253" i="1"/>
  <c r="H1256" i="1"/>
  <c r="G1282" i="1"/>
  <c r="G1284" i="1"/>
  <c r="E321" i="9"/>
  <c r="B321" i="9" s="1"/>
  <c r="E330" i="9"/>
  <c r="B330" i="9" s="1"/>
  <c r="G1063" i="1"/>
  <c r="H1120" i="1"/>
  <c r="H1128" i="1"/>
  <c r="H1144" i="1"/>
  <c r="H1155" i="1"/>
  <c r="G1209" i="1"/>
  <c r="H1212" i="1"/>
  <c r="H1216" i="1"/>
  <c r="G1218" i="1"/>
  <c r="H1224" i="1"/>
  <c r="G1230" i="1"/>
  <c r="G1232" i="1"/>
  <c r="H1233" i="1"/>
  <c r="H1240" i="1"/>
  <c r="H1244" i="1"/>
  <c r="G1246" i="1"/>
  <c r="G1252" i="1"/>
  <c r="G1261" i="1"/>
  <c r="H1265" i="1"/>
  <c r="G1273" i="1"/>
  <c r="H1289" i="1"/>
  <c r="G1046" i="1"/>
  <c r="H1140" i="1"/>
  <c r="H1013" i="1"/>
  <c r="H1015" i="1"/>
  <c r="H1038" i="1"/>
  <c r="G1050" i="1"/>
  <c r="G1054" i="1"/>
  <c r="G1058" i="1"/>
  <c r="G1062" i="1"/>
  <c r="G1070" i="1"/>
  <c r="H1094" i="1"/>
  <c r="H1103" i="1"/>
  <c r="H1107" i="1"/>
  <c r="H1111" i="1"/>
  <c r="H1115" i="1"/>
  <c r="H1119" i="1"/>
  <c r="H1127" i="1"/>
  <c r="G1137" i="1"/>
  <c r="H1143" i="1"/>
  <c r="H1151" i="1"/>
  <c r="H1154" i="1"/>
  <c r="G1158" i="1"/>
  <c r="G1213" i="1"/>
  <c r="G1217" i="1"/>
  <c r="G1234" i="1"/>
  <c r="G1236" i="1"/>
  <c r="G1241" i="1"/>
  <c r="G1260" i="1"/>
  <c r="G1266" i="1"/>
  <c r="G1268" i="1"/>
  <c r="G1270" i="1"/>
  <c r="G1272" i="1"/>
  <c r="G1277" i="1"/>
  <c r="G1281" i="1"/>
  <c r="G1290" i="1"/>
  <c r="G1292" i="1"/>
  <c r="E303" i="9"/>
  <c r="B303" i="9" s="1"/>
  <c r="E328" i="9"/>
  <c r="B328" i="9" s="1"/>
  <c r="E307" i="9"/>
  <c r="B307" i="9" s="1"/>
  <c r="H1297" i="1"/>
  <c r="H1296" i="1"/>
  <c r="H1285" i="1"/>
  <c r="H1293" i="1"/>
  <c r="H1288" i="1"/>
  <c r="H1281" i="1"/>
  <c r="H1280" i="1"/>
  <c r="H1277" i="1"/>
  <c r="H1276" i="1"/>
  <c r="H1269" i="1"/>
  <c r="H1268" i="1"/>
  <c r="G1256" i="1"/>
  <c r="G1258" i="1"/>
  <c r="G1257" i="1"/>
  <c r="E251" i="5"/>
  <c r="G1254" i="1"/>
  <c r="G1253" i="1"/>
  <c r="E340" i="9"/>
  <c r="B340" i="9" s="1"/>
  <c r="G1245" i="1"/>
  <c r="G1244" i="1"/>
  <c r="G1250" i="1"/>
  <c r="G1248" i="1"/>
  <c r="H339" i="9"/>
  <c r="D1223" i="1"/>
  <c r="G1242" i="1"/>
  <c r="G1229" i="1"/>
  <c r="G1237" i="1"/>
  <c r="E326" i="9"/>
  <c r="B326" i="9" s="1"/>
  <c r="G1233" i="1"/>
  <c r="G1225" i="1"/>
  <c r="G1222" i="1"/>
  <c r="G1220" i="1"/>
  <c r="G1216" i="1"/>
  <c r="G1214" i="1"/>
  <c r="G1210" i="1"/>
  <c r="G1212" i="1"/>
  <c r="G1208" i="1"/>
  <c r="G1204" i="1"/>
  <c r="G1206" i="1"/>
  <c r="G1203" i="1"/>
  <c r="G1205" i="1"/>
  <c r="E337" i="9"/>
  <c r="B337" i="9" s="1"/>
  <c r="G1202" i="1"/>
  <c r="G1201" i="1"/>
  <c r="H1204" i="1"/>
  <c r="H1203" i="1"/>
  <c r="H1201" i="1"/>
  <c r="F197" i="5"/>
  <c r="G1200" i="1"/>
  <c r="G1194" i="1"/>
  <c r="G1196" i="1"/>
  <c r="G1198" i="1"/>
  <c r="G1195" i="1"/>
  <c r="G1197" i="1"/>
  <c r="G1190" i="1"/>
  <c r="G1191" i="1"/>
  <c r="H1196" i="1"/>
  <c r="H1192" i="1"/>
  <c r="H1197" i="1"/>
  <c r="D178" i="5"/>
  <c r="C1182" i="1" s="1"/>
  <c r="H1191" i="1"/>
  <c r="G1189" i="1"/>
  <c r="G1185" i="1"/>
  <c r="G1188" i="1"/>
  <c r="G1187" i="1"/>
  <c r="E178" i="5"/>
  <c r="D1182" i="1" s="1"/>
  <c r="G1186" i="1"/>
  <c r="G1184" i="1"/>
  <c r="G1179" i="1"/>
  <c r="G1178" i="1"/>
  <c r="G1176" i="1"/>
  <c r="G1177" i="1"/>
  <c r="G1175" i="1"/>
  <c r="G1174" i="1"/>
  <c r="G1172" i="1"/>
  <c r="E318" i="9"/>
  <c r="B318" i="9" s="1"/>
  <c r="G1171" i="1"/>
  <c r="E317" i="9"/>
  <c r="B317" i="9" s="1"/>
  <c r="G1170" i="1"/>
  <c r="G1169" i="1"/>
  <c r="G1168" i="1"/>
  <c r="E313" i="9"/>
  <c r="B313" i="9" s="1"/>
  <c r="G1166" i="1"/>
  <c r="E312" i="9"/>
  <c r="B312" i="9" s="1"/>
  <c r="G1165" i="1"/>
  <c r="G1160" i="1"/>
  <c r="G1159" i="1"/>
  <c r="G1162" i="1"/>
  <c r="G1164" i="1"/>
  <c r="G1156" i="1"/>
  <c r="G1154" i="1"/>
  <c r="G1151" i="1"/>
  <c r="D1148" i="1"/>
  <c r="G1140" i="1"/>
  <c r="G1149" i="1"/>
  <c r="G1145" i="1"/>
  <c r="G1147" i="1"/>
  <c r="G1143" i="1"/>
  <c r="G1146" i="1"/>
  <c r="G1141" i="1"/>
  <c r="G1139" i="1"/>
  <c r="G1135" i="1"/>
  <c r="G1133" i="1"/>
  <c r="G1126" i="1"/>
  <c r="G1112" i="1"/>
  <c r="G1118" i="1"/>
  <c r="G1104" i="1"/>
  <c r="G1094" i="1"/>
  <c r="G1096" i="1"/>
  <c r="G1102" i="1"/>
  <c r="G1088" i="1"/>
  <c r="F82" i="5"/>
  <c r="G1086" i="1"/>
  <c r="H1083" i="1"/>
  <c r="G1080" i="1"/>
  <c r="E70" i="5"/>
  <c r="D1075" i="1" s="1"/>
  <c r="G1078" i="1"/>
  <c r="H1070" i="1"/>
  <c r="F63" i="5"/>
  <c r="H1067" i="1"/>
  <c r="H1066" i="1"/>
  <c r="H1062" i="1"/>
  <c r="H1059" i="1"/>
  <c r="D7" i="5"/>
  <c r="H1058" i="1"/>
  <c r="H1055" i="1"/>
  <c r="H1054" i="1"/>
  <c r="H1051" i="1"/>
  <c r="H1046" i="1"/>
  <c r="H1047" i="1"/>
  <c r="H1043" i="1"/>
  <c r="H1042" i="1"/>
  <c r="H1039" i="1"/>
  <c r="H1035" i="1"/>
  <c r="H1034" i="1"/>
  <c r="H1031" i="1"/>
  <c r="H1030" i="1"/>
  <c r="H1027" i="1"/>
  <c r="H1026" i="1"/>
  <c r="H1023" i="1"/>
  <c r="H1022" i="1"/>
  <c r="H1018" i="1"/>
  <c r="H1019" i="1"/>
  <c r="G1014" i="1"/>
  <c r="G1016" i="1"/>
  <c r="G1013" i="1"/>
  <c r="G1015" i="1"/>
  <c r="E114" i="6"/>
  <c r="I30" i="3" s="1"/>
  <c r="D1510" i="1"/>
  <c r="E89" i="6"/>
  <c r="D1485" i="1" s="1"/>
  <c r="G1479" i="1"/>
  <c r="G1478" i="1"/>
  <c r="G1471" i="1"/>
  <c r="G1473" i="1"/>
  <c r="G1477" i="1"/>
  <c r="G1476" i="1"/>
  <c r="G1472" i="1"/>
  <c r="G1469" i="1"/>
  <c r="G1466" i="1"/>
  <c r="G1470" i="1"/>
  <c r="G1463" i="1"/>
  <c r="G1461" i="1"/>
  <c r="G1460" i="1"/>
  <c r="G1458" i="1"/>
  <c r="G1452" i="1"/>
  <c r="G1456" i="1"/>
  <c r="G1455" i="1"/>
  <c r="G1451" i="1"/>
  <c r="G1449" i="1"/>
  <c r="G1446" i="1"/>
  <c r="G1448" i="1"/>
  <c r="G1447" i="1"/>
  <c r="G1445" i="1"/>
  <c r="G1439" i="1"/>
  <c r="G1440" i="1"/>
  <c r="G1438" i="1"/>
  <c r="G1437" i="1"/>
  <c r="G1435" i="1"/>
  <c r="G1436" i="1"/>
  <c r="G1434" i="1"/>
  <c r="G1432" i="1"/>
  <c r="G1433" i="1"/>
  <c r="G1430" i="1"/>
  <c r="H1424" i="1"/>
  <c r="G1421" i="1"/>
  <c r="G1422" i="1"/>
  <c r="G1423" i="1"/>
  <c r="G1418" i="1"/>
  <c r="G1419" i="1"/>
  <c r="G1416" i="1"/>
  <c r="G1415" i="1"/>
  <c r="G1414" i="1"/>
  <c r="G1413" i="1"/>
  <c r="G1412" i="1"/>
  <c r="G1411" i="1"/>
  <c r="G1409" i="1"/>
  <c r="G1410" i="1"/>
  <c r="E5" i="6"/>
  <c r="D1401" i="1" s="1"/>
  <c r="H1401" i="1" s="1"/>
  <c r="G1406" i="1"/>
  <c r="G1407" i="1"/>
  <c r="G1405" i="1"/>
  <c r="G1404" i="1"/>
  <c r="G1402" i="1"/>
  <c r="G1403" i="1"/>
  <c r="J1581" i="1"/>
  <c r="G1580" i="1"/>
  <c r="I1580" i="1" s="1"/>
  <c r="I35" i="3"/>
  <c r="G1578" i="1"/>
  <c r="G1573" i="1"/>
  <c r="H1566" i="1"/>
  <c r="E22" i="7"/>
  <c r="H1577" i="1"/>
  <c r="G1577" i="1"/>
  <c r="H36" i="3"/>
  <c r="I1578" i="1"/>
  <c r="D38" i="7"/>
  <c r="G1575" i="1"/>
  <c r="J1574" i="1"/>
  <c r="J1575" i="1"/>
  <c r="J1576" i="1"/>
  <c r="J1573" i="1"/>
  <c r="G1567" i="1"/>
  <c r="I1567" i="1" s="1"/>
  <c r="J1565" i="1"/>
  <c r="J1566" i="1"/>
  <c r="J1569" i="1"/>
  <c r="I1569" i="1"/>
  <c r="J1567" i="1"/>
  <c r="J1568" i="1"/>
  <c r="J1564" i="1"/>
  <c r="H1559" i="1"/>
  <c r="H1561" i="1"/>
  <c r="G1560" i="1"/>
  <c r="J1557" i="1"/>
  <c r="J1562" i="1"/>
  <c r="C1556" i="1"/>
  <c r="H1556" i="1" s="1"/>
  <c r="H1560" i="1"/>
  <c r="J1560" i="1"/>
  <c r="J1559" i="1"/>
  <c r="H1549" i="1"/>
  <c r="H1551" i="1"/>
  <c r="H1552" i="1"/>
  <c r="H1548" i="1"/>
  <c r="E6" i="7"/>
  <c r="D1539" i="1" s="1"/>
  <c r="G1550" i="1"/>
  <c r="G1554" i="1"/>
  <c r="I1554" i="1" s="1"/>
  <c r="J1549" i="1"/>
  <c r="J1552" i="1"/>
  <c r="J1553" i="1"/>
  <c r="I1552" i="1"/>
  <c r="J1550" i="1"/>
  <c r="J1551" i="1"/>
  <c r="J1554" i="1"/>
  <c r="J1548" i="1"/>
  <c r="H1542" i="1"/>
  <c r="I1542" i="1" s="1"/>
  <c r="H1544" i="1"/>
  <c r="G1544" i="1"/>
  <c r="G1546" i="1"/>
  <c r="I1546" i="1" s="1"/>
  <c r="H34" i="3"/>
  <c r="C1555" i="1"/>
  <c r="J1558" i="1"/>
  <c r="D5" i="7"/>
  <c r="C1538" i="1" s="1"/>
  <c r="G1558" i="1"/>
  <c r="H1682" i="1"/>
  <c r="G1685" i="1"/>
  <c r="G1683" i="1"/>
  <c r="H1680" i="1"/>
  <c r="G1679" i="1"/>
  <c r="G1677" i="1"/>
  <c r="G1675" i="1"/>
  <c r="G1674" i="1"/>
  <c r="H1672" i="1"/>
  <c r="G1671" i="1"/>
  <c r="G1669" i="1"/>
  <c r="G1667" i="1"/>
  <c r="H1664" i="1"/>
  <c r="G1658" i="1"/>
  <c r="G1657" i="1"/>
  <c r="H1656" i="1"/>
  <c r="H1654" i="1"/>
  <c r="G1655" i="1"/>
  <c r="G1653" i="1"/>
  <c r="H1652" i="1"/>
  <c r="G1649" i="1"/>
  <c r="G1650" i="1"/>
  <c r="H1648" i="1"/>
  <c r="H1647" i="1"/>
  <c r="H1644" i="1"/>
  <c r="G1645" i="1"/>
  <c r="G1643" i="1"/>
  <c r="G1642" i="1"/>
  <c r="G1641" i="1"/>
  <c r="H1640" i="1"/>
  <c r="G1638" i="1"/>
  <c r="D51" i="8"/>
  <c r="C1628" i="1" s="1"/>
  <c r="H1628" i="1" s="1"/>
  <c r="G1633" i="1"/>
  <c r="G1631" i="1"/>
  <c r="G1625" i="1"/>
  <c r="H1627" i="1"/>
  <c r="G1582" i="1"/>
  <c r="H1618" i="1"/>
  <c r="G1616" i="1"/>
  <c r="H1620" i="1"/>
  <c r="G1614" i="1"/>
  <c r="D25" i="8"/>
  <c r="C1602" i="1" s="1"/>
  <c r="H1602" i="1" s="1"/>
  <c r="H1613" i="1"/>
  <c r="H1598" i="1"/>
  <c r="G1601" i="1"/>
  <c r="D6" i="8"/>
  <c r="C1583" i="1" s="1"/>
  <c r="G1600" i="1"/>
  <c r="G1596" i="1"/>
  <c r="G1594" i="1"/>
  <c r="G1612" i="1"/>
  <c r="G1593" i="1"/>
  <c r="G1592" i="1"/>
  <c r="G1610" i="1"/>
  <c r="G1609" i="1"/>
  <c r="G1589" i="1"/>
  <c r="G1588" i="1"/>
  <c r="G1606" i="1"/>
  <c r="G1604" i="1"/>
  <c r="G1585" i="1"/>
  <c r="G1605" i="1"/>
  <c r="G1584" i="1"/>
  <c r="E125" i="4"/>
  <c r="D125" i="1"/>
  <c r="G1009" i="1"/>
  <c r="G1008" i="1"/>
  <c r="G1007" i="1"/>
  <c r="G1006" i="1"/>
  <c r="G1005" i="1"/>
  <c r="G1003" i="1"/>
  <c r="E173" i="9"/>
  <c r="B173" i="9" s="1"/>
  <c r="G998" i="1"/>
  <c r="B250" i="9"/>
  <c r="G852" i="1"/>
  <c r="G855" i="1"/>
  <c r="G857" i="1"/>
  <c r="G860" i="1"/>
  <c r="G863" i="1"/>
  <c r="G865" i="1"/>
  <c r="G868" i="1"/>
  <c r="G871" i="1"/>
  <c r="G873" i="1"/>
  <c r="G876" i="1"/>
  <c r="G879" i="1"/>
  <c r="G881" i="1"/>
  <c r="G884" i="1"/>
  <c r="G887" i="1"/>
  <c r="G889" i="1"/>
  <c r="G892" i="1"/>
  <c r="G895" i="1"/>
  <c r="G897" i="1"/>
  <c r="G900" i="1"/>
  <c r="G903" i="1"/>
  <c r="G905" i="1"/>
  <c r="G908" i="1"/>
  <c r="G911" i="1"/>
  <c r="G913" i="1"/>
  <c r="G916" i="1"/>
  <c r="G919" i="1"/>
  <c r="G921" i="1"/>
  <c r="G924" i="1"/>
  <c r="G927" i="1"/>
  <c r="G929" i="1"/>
  <c r="G932" i="1"/>
  <c r="G935" i="1"/>
  <c r="G937" i="1"/>
  <c r="G940" i="1"/>
  <c r="G943" i="1"/>
  <c r="G945" i="1"/>
  <c r="G948" i="1"/>
  <c r="G951" i="1"/>
  <c r="G953" i="1"/>
  <c r="G956" i="1"/>
  <c r="G959" i="1"/>
  <c r="G961" i="1"/>
  <c r="G964" i="1"/>
  <c r="G967" i="1"/>
  <c r="G969" i="1"/>
  <c r="G972" i="1"/>
  <c r="G975" i="1"/>
  <c r="G977" i="1"/>
  <c r="G980" i="1"/>
  <c r="G983" i="1"/>
  <c r="G985" i="1"/>
  <c r="G988" i="1"/>
  <c r="G991" i="1"/>
  <c r="G993" i="1"/>
  <c r="F280" i="9"/>
  <c r="B280" i="9" s="1"/>
  <c r="F288" i="9"/>
  <c r="B288" i="9" s="1"/>
  <c r="G854" i="1"/>
  <c r="G862" i="1"/>
  <c r="G870" i="1"/>
  <c r="G878" i="1"/>
  <c r="G886" i="1"/>
  <c r="G894" i="1"/>
  <c r="G902" i="1"/>
  <c r="G910" i="1"/>
  <c r="G918" i="1"/>
  <c r="G926" i="1"/>
  <c r="G934" i="1"/>
  <c r="G942" i="1"/>
  <c r="G950" i="1"/>
  <c r="G958" i="1"/>
  <c r="G966" i="1"/>
  <c r="G974" i="1"/>
  <c r="G982" i="1"/>
  <c r="G990" i="1"/>
  <c r="E125" i="9"/>
  <c r="B125" i="9" s="1"/>
  <c r="F287" i="9"/>
  <c r="B287" i="9" s="1"/>
  <c r="G849" i="1"/>
  <c r="G846" i="1"/>
  <c r="G840" i="1"/>
  <c r="G842" i="1"/>
  <c r="G800" i="1"/>
  <c r="G802" i="1"/>
  <c r="G807" i="1"/>
  <c r="G809" i="1"/>
  <c r="G812" i="1"/>
  <c r="G815" i="1"/>
  <c r="G817" i="1"/>
  <c r="G820" i="1"/>
  <c r="G823" i="1"/>
  <c r="G825" i="1"/>
  <c r="G828" i="1"/>
  <c r="G831" i="1"/>
  <c r="G833" i="1"/>
  <c r="G836" i="1"/>
  <c r="G839" i="1"/>
  <c r="G841" i="1"/>
  <c r="G804" i="1"/>
  <c r="G814" i="1"/>
  <c r="G822" i="1"/>
  <c r="G830" i="1"/>
  <c r="H801" i="1"/>
  <c r="H806" i="1"/>
  <c r="G740" i="1"/>
  <c r="G743" i="1"/>
  <c r="G745" i="1"/>
  <c r="G748" i="1"/>
  <c r="G751" i="1"/>
  <c r="G753" i="1"/>
  <c r="G756" i="1"/>
  <c r="G759" i="1"/>
  <c r="G761" i="1"/>
  <c r="G764" i="1"/>
  <c r="G767" i="1"/>
  <c r="G769" i="1"/>
  <c r="G772" i="1"/>
  <c r="G775" i="1"/>
  <c r="G777" i="1"/>
  <c r="G780" i="1"/>
  <c r="G783" i="1"/>
  <c r="G785" i="1"/>
  <c r="G788" i="1"/>
  <c r="G791" i="1"/>
  <c r="G793" i="1"/>
  <c r="G796" i="1"/>
  <c r="G798" i="1"/>
  <c r="G739" i="1"/>
  <c r="G741" i="1"/>
  <c r="G744" i="1"/>
  <c r="G747" i="1"/>
  <c r="G749" i="1"/>
  <c r="G752" i="1"/>
  <c r="G755" i="1"/>
  <c r="G757" i="1"/>
  <c r="G760" i="1"/>
  <c r="G763" i="1"/>
  <c r="G765" i="1"/>
  <c r="G768" i="1"/>
  <c r="G771" i="1"/>
  <c r="G773" i="1"/>
  <c r="G776" i="1"/>
  <c r="G779" i="1"/>
  <c r="G781" i="1"/>
  <c r="G784" i="1"/>
  <c r="G787" i="1"/>
  <c r="G789" i="1"/>
  <c r="G792" i="1"/>
  <c r="G795" i="1"/>
  <c r="G797" i="1"/>
  <c r="H737" i="1"/>
  <c r="G736" i="1"/>
  <c r="G733" i="1"/>
  <c r="G732" i="1"/>
  <c r="G731" i="1"/>
  <c r="G728" i="1"/>
  <c r="G725" i="1"/>
  <c r="G724" i="1"/>
  <c r="G723" i="1"/>
  <c r="G721" i="1"/>
  <c r="G720" i="1"/>
  <c r="G719" i="1"/>
  <c r="G718" i="1"/>
  <c r="G717" i="1"/>
  <c r="E46" i="9"/>
  <c r="G715" i="1"/>
  <c r="E43" i="9"/>
  <c r="B43" i="9" s="1"/>
  <c r="H705" i="1"/>
  <c r="F233" i="9"/>
  <c r="B233" i="9" s="1"/>
  <c r="G697" i="1"/>
  <c r="G700" i="1"/>
  <c r="G703" i="1"/>
  <c r="G705" i="1"/>
  <c r="G708" i="1"/>
  <c r="G711" i="1"/>
  <c r="G713" i="1"/>
  <c r="E41" i="9"/>
  <c r="B41" i="9" s="1"/>
  <c r="G712" i="1"/>
  <c r="G714" i="1"/>
  <c r="G696" i="1"/>
  <c r="G689" i="1"/>
  <c r="G692" i="1"/>
  <c r="G686" i="1"/>
  <c r="G694" i="1"/>
  <c r="G683" i="1"/>
  <c r="G685" i="1"/>
  <c r="G688" i="1"/>
  <c r="G691" i="1"/>
  <c r="G693" i="1"/>
  <c r="G680" i="1"/>
  <c r="G678" i="1"/>
  <c r="G677" i="1"/>
  <c r="G665" i="1"/>
  <c r="G668" i="1"/>
  <c r="G671" i="1"/>
  <c r="G673" i="1"/>
  <c r="G667" i="1"/>
  <c r="G669" i="1"/>
  <c r="G672" i="1"/>
  <c r="G675" i="1"/>
  <c r="G663" i="1"/>
  <c r="G664" i="1"/>
  <c r="G662" i="1"/>
  <c r="G661" i="1"/>
  <c r="G659" i="1"/>
  <c r="G658" i="1"/>
  <c r="H657" i="1"/>
  <c r="F230" i="9"/>
  <c r="G656" i="1"/>
  <c r="E27" i="9"/>
  <c r="B27" i="9" s="1"/>
  <c r="F229" i="9"/>
  <c r="B229" i="9" s="1"/>
  <c r="G654" i="1"/>
  <c r="G651" i="1"/>
  <c r="B296" i="9"/>
  <c r="E25" i="9"/>
  <c r="B25" i="9" s="1"/>
  <c r="G648" i="1"/>
  <c r="G647" i="1"/>
  <c r="G646" i="1"/>
  <c r="G649" i="1"/>
  <c r="G645" i="1"/>
  <c r="G636" i="1"/>
  <c r="G635" i="1"/>
  <c r="G632" i="1"/>
  <c r="G630" i="1"/>
  <c r="F292" i="9"/>
  <c r="B292" i="9" s="1"/>
  <c r="G631" i="1"/>
  <c r="G627" i="1"/>
  <c r="G629" i="1"/>
  <c r="G628" i="1"/>
  <c r="G626" i="1"/>
  <c r="G625" i="1"/>
  <c r="G624" i="1"/>
  <c r="G622" i="1"/>
  <c r="G621" i="1"/>
  <c r="G620" i="1"/>
  <c r="E169" i="9"/>
  <c r="B169" i="9" s="1"/>
  <c r="G619" i="1"/>
  <c r="G615" i="1"/>
  <c r="G617" i="1"/>
  <c r="G616" i="1"/>
  <c r="G613" i="1"/>
  <c r="E165" i="9"/>
  <c r="B165" i="9" s="1"/>
  <c r="G612" i="1"/>
  <c r="B290" i="9"/>
  <c r="G610" i="1"/>
  <c r="G605" i="1"/>
  <c r="G608" i="1"/>
  <c r="G607" i="1"/>
  <c r="B285" i="9"/>
  <c r="B286" i="9"/>
  <c r="G606" i="1"/>
  <c r="G609" i="1"/>
  <c r="G604" i="1"/>
  <c r="G602" i="1"/>
  <c r="E156" i="9"/>
  <c r="B156" i="9" s="1"/>
  <c r="F284" i="9"/>
  <c r="B284" i="9" s="1"/>
  <c r="E597" i="4"/>
  <c r="D591" i="1" s="1"/>
  <c r="H591" i="1" s="1"/>
  <c r="G597" i="1"/>
  <c r="G599" i="1"/>
  <c r="B282" i="9"/>
  <c r="G598" i="1"/>
  <c r="E153" i="9"/>
  <c r="B153" i="9" s="1"/>
  <c r="B281" i="9"/>
  <c r="G595" i="1"/>
  <c r="F279" i="9"/>
  <c r="B279" i="9" s="1"/>
  <c r="G592" i="1"/>
  <c r="B278" i="9"/>
  <c r="G593" i="1"/>
  <c r="E149" i="9"/>
  <c r="B149" i="9" s="1"/>
  <c r="G590" i="1"/>
  <c r="G589" i="1"/>
  <c r="G588" i="1"/>
  <c r="G587" i="1"/>
  <c r="G586" i="1"/>
  <c r="G585" i="1"/>
  <c r="G584" i="1"/>
  <c r="G582" i="1"/>
  <c r="G579" i="1"/>
  <c r="G581" i="1"/>
  <c r="G580" i="1"/>
  <c r="E584" i="4"/>
  <c r="D578" i="1" s="1"/>
  <c r="G575" i="1"/>
  <c r="G577" i="1"/>
  <c r="G576" i="1"/>
  <c r="E571" i="4"/>
  <c r="D565" i="1" s="1"/>
  <c r="G574" i="1"/>
  <c r="G572" i="1"/>
  <c r="G573" i="1"/>
  <c r="G569" i="1"/>
  <c r="G571" i="1"/>
  <c r="G570" i="1"/>
  <c r="G568" i="1"/>
  <c r="G567" i="1"/>
  <c r="G559" i="1"/>
  <c r="G558" i="1"/>
  <c r="G561" i="1"/>
  <c r="G564" i="1"/>
  <c r="G560" i="1"/>
  <c r="G562" i="1"/>
  <c r="G556" i="1"/>
  <c r="G557" i="1"/>
  <c r="G555" i="1"/>
  <c r="G554" i="1"/>
  <c r="G551" i="1"/>
  <c r="G553" i="1"/>
  <c r="E141" i="9"/>
  <c r="B141" i="9" s="1"/>
  <c r="G550" i="1"/>
  <c r="G547" i="1"/>
  <c r="B277" i="9"/>
  <c r="F276" i="9"/>
  <c r="B276" i="9" s="1"/>
  <c r="E137" i="9"/>
  <c r="B137" i="9" s="1"/>
  <c r="F275" i="9"/>
  <c r="B275" i="9" s="1"/>
  <c r="G544" i="1"/>
  <c r="G543" i="1"/>
  <c r="G542" i="1"/>
  <c r="B274" i="9"/>
  <c r="E133" i="9"/>
  <c r="B133" i="9" s="1"/>
  <c r="G540" i="1"/>
  <c r="G538" i="1"/>
  <c r="E536" i="4"/>
  <c r="D530" i="1" s="1"/>
  <c r="G536" i="1"/>
  <c r="F271" i="9"/>
  <c r="B271" i="9" s="1"/>
  <c r="G531" i="1"/>
  <c r="G533" i="1"/>
  <c r="G535" i="1"/>
  <c r="G532" i="1"/>
  <c r="G526" i="1"/>
  <c r="G528" i="1"/>
  <c r="G527" i="1"/>
  <c r="B270" i="9"/>
  <c r="G523" i="1"/>
  <c r="G525" i="1"/>
  <c r="G524" i="1"/>
  <c r="G520" i="1"/>
  <c r="G522" i="1"/>
  <c r="G521" i="1"/>
  <c r="G519" i="1"/>
  <c r="G517" i="1"/>
  <c r="G518" i="1"/>
  <c r="E522" i="4"/>
  <c r="D516" i="1" s="1"/>
  <c r="H516" i="1" s="1"/>
  <c r="G508" i="1"/>
  <c r="E129" i="9"/>
  <c r="B129" i="9" s="1"/>
  <c r="G515" i="1"/>
  <c r="G512" i="1"/>
  <c r="G509" i="1"/>
  <c r="G507" i="1"/>
  <c r="B269" i="9"/>
  <c r="G506" i="1"/>
  <c r="G505" i="1"/>
  <c r="F268" i="9"/>
  <c r="B268" i="9" s="1"/>
  <c r="G504" i="1"/>
  <c r="G503" i="1"/>
  <c r="E121" i="9"/>
  <c r="B121" i="9" s="1"/>
  <c r="F264" i="9"/>
  <c r="B264" i="9" s="1"/>
  <c r="G500" i="1"/>
  <c r="B266" i="9"/>
  <c r="G497" i="1"/>
  <c r="G496" i="1"/>
  <c r="B262" i="9"/>
  <c r="G495" i="1"/>
  <c r="E113" i="9"/>
  <c r="B113" i="9" s="1"/>
  <c r="F260" i="9"/>
  <c r="B260" i="9" s="1"/>
  <c r="G491" i="1"/>
  <c r="G492" i="1"/>
  <c r="G490" i="1"/>
  <c r="G486" i="1"/>
  <c r="G489" i="1"/>
  <c r="B258" i="9"/>
  <c r="E109" i="9"/>
  <c r="B109" i="9" s="1"/>
  <c r="E108" i="9"/>
  <c r="B108" i="9" s="1"/>
  <c r="E491" i="4"/>
  <c r="D485" i="1" s="1"/>
  <c r="F256" i="9"/>
  <c r="B256" i="9" s="1"/>
  <c r="G487" i="1"/>
  <c r="G484" i="1"/>
  <c r="G483" i="1"/>
  <c r="G482" i="1"/>
  <c r="G481" i="1"/>
  <c r="E479" i="4"/>
  <c r="D473" i="1" s="1"/>
  <c r="G480" i="1"/>
  <c r="G479" i="1"/>
  <c r="G478" i="1"/>
  <c r="G477" i="1"/>
  <c r="G474" i="1"/>
  <c r="G476" i="1"/>
  <c r="G475" i="1"/>
  <c r="G471" i="1"/>
  <c r="G469" i="1"/>
  <c r="E466" i="4"/>
  <c r="D460" i="1" s="1"/>
  <c r="H460" i="1" s="1"/>
  <c r="G467" i="1"/>
  <c r="G468" i="1"/>
  <c r="G464" i="1"/>
  <c r="G466" i="1"/>
  <c r="G465" i="1"/>
  <c r="G463" i="1"/>
  <c r="G462" i="1"/>
  <c r="G461" i="1"/>
  <c r="G456" i="1"/>
  <c r="E102" i="9"/>
  <c r="B102" i="9" s="1"/>
  <c r="G459" i="1"/>
  <c r="E100" i="9"/>
  <c r="B100" i="9" s="1"/>
  <c r="G452" i="1"/>
  <c r="G451" i="1"/>
  <c r="G449" i="1"/>
  <c r="G446" i="1"/>
  <c r="G448" i="1"/>
  <c r="G450" i="1"/>
  <c r="G447" i="1"/>
  <c r="G441" i="1"/>
  <c r="G443" i="1"/>
  <c r="E431" i="4"/>
  <c r="D425" i="1" s="1"/>
  <c r="H425" i="1" s="1"/>
  <c r="B254" i="9"/>
  <c r="G439" i="1"/>
  <c r="E94" i="9"/>
  <c r="B94" i="9" s="1"/>
  <c r="F252" i="9"/>
  <c r="B252" i="9" s="1"/>
  <c r="G440" i="1"/>
  <c r="G437" i="1"/>
  <c r="G436" i="1"/>
  <c r="G435" i="1"/>
  <c r="B90" i="9"/>
  <c r="G434" i="1"/>
  <c r="G431" i="1"/>
  <c r="G433" i="1"/>
  <c r="G432" i="1"/>
  <c r="E89" i="9"/>
  <c r="B89" i="9" s="1"/>
  <c r="F248" i="9"/>
  <c r="B248" i="9" s="1"/>
  <c r="G429" i="1"/>
  <c r="G428" i="1"/>
  <c r="G430" i="1"/>
  <c r="G426" i="1"/>
  <c r="G427" i="1"/>
  <c r="G416" i="1"/>
  <c r="G414" i="1"/>
  <c r="G411" i="1"/>
  <c r="G410" i="1"/>
  <c r="G409" i="1"/>
  <c r="G408" i="1"/>
  <c r="G407" i="1"/>
  <c r="G406" i="1"/>
  <c r="G405" i="1"/>
  <c r="G401" i="1"/>
  <c r="G404" i="1"/>
  <c r="G403" i="1"/>
  <c r="G400" i="1"/>
  <c r="G399" i="1"/>
  <c r="G398" i="1"/>
  <c r="G397" i="1"/>
  <c r="G396" i="1"/>
  <c r="G393" i="1"/>
  <c r="G395" i="1"/>
  <c r="G394" i="1"/>
  <c r="G392" i="1"/>
  <c r="G391" i="1"/>
  <c r="G390" i="1"/>
  <c r="G389" i="1"/>
  <c r="G388" i="1"/>
  <c r="F393" i="4"/>
  <c r="G387" i="1"/>
  <c r="G386" i="1"/>
  <c r="G385" i="1"/>
  <c r="G384" i="1"/>
  <c r="G383" i="1"/>
  <c r="G382" i="1"/>
  <c r="G381" i="1"/>
  <c r="G380" i="1"/>
  <c r="G379" i="1"/>
  <c r="G378" i="1"/>
  <c r="E373" i="4"/>
  <c r="D368" i="1" s="1"/>
  <c r="G377" i="1"/>
  <c r="G374" i="1"/>
  <c r="G376" i="1"/>
  <c r="G375" i="1"/>
  <c r="G373" i="1"/>
  <c r="G372" i="1"/>
  <c r="G369" i="1"/>
  <c r="G371" i="1"/>
  <c r="G370" i="1"/>
  <c r="G367" i="1"/>
  <c r="G365" i="1"/>
  <c r="G364" i="1"/>
  <c r="G363" i="1"/>
  <c r="G361" i="1"/>
  <c r="G362" i="1"/>
  <c r="E361" i="4"/>
  <c r="G360" i="1"/>
  <c r="G359" i="1"/>
  <c r="G357" i="1"/>
  <c r="G358" i="1"/>
  <c r="H353" i="1"/>
  <c r="H354" i="1"/>
  <c r="G352" i="1"/>
  <c r="G349" i="1"/>
  <c r="G350" i="1"/>
  <c r="G351" i="1"/>
  <c r="G348" i="1"/>
  <c r="G347" i="1"/>
  <c r="G346" i="1"/>
  <c r="G344" i="1"/>
  <c r="G345" i="1"/>
  <c r="G343" i="1"/>
  <c r="G341" i="1"/>
  <c r="G342" i="1"/>
  <c r="G340" i="1"/>
  <c r="G339" i="1"/>
  <c r="G338" i="1"/>
  <c r="G336" i="1"/>
  <c r="G337" i="1"/>
  <c r="G335" i="1"/>
  <c r="G334" i="1"/>
  <c r="G333" i="1"/>
  <c r="G331" i="1"/>
  <c r="G332" i="1"/>
  <c r="G330" i="1"/>
  <c r="G329" i="1"/>
  <c r="G328" i="1"/>
  <c r="G327" i="1"/>
  <c r="G326" i="1"/>
  <c r="E321" i="4"/>
  <c r="D316" i="1" s="1"/>
  <c r="G325" i="1"/>
  <c r="G324" i="1"/>
  <c r="G322" i="1"/>
  <c r="G323" i="1"/>
  <c r="G321" i="1"/>
  <c r="G320" i="1"/>
  <c r="G319" i="1"/>
  <c r="G317" i="1"/>
  <c r="G318" i="1"/>
  <c r="G315" i="1"/>
  <c r="G314" i="1"/>
  <c r="G313" i="1"/>
  <c r="G312" i="1"/>
  <c r="G311" i="1"/>
  <c r="G309" i="1"/>
  <c r="G310" i="1"/>
  <c r="E309" i="4"/>
  <c r="G308" i="1"/>
  <c r="H307" i="1"/>
  <c r="H305" i="1"/>
  <c r="H306" i="1"/>
  <c r="G302" i="1"/>
  <c r="G301" i="1"/>
  <c r="G300" i="1"/>
  <c r="G423" i="1"/>
  <c r="F428" i="4"/>
  <c r="H299" i="1"/>
  <c r="G421" i="1"/>
  <c r="E647" i="4"/>
  <c r="D641" i="1" s="1"/>
  <c r="E294" i="9"/>
  <c r="B294" i="9" s="1"/>
  <c r="G415" i="1"/>
  <c r="G298" i="1"/>
  <c r="D422" i="1"/>
  <c r="G422" i="1" s="1"/>
  <c r="E311" i="9"/>
  <c r="B311" i="9" s="1"/>
  <c r="E324" i="9"/>
  <c r="B324" i="9" s="1"/>
  <c r="E327" i="9"/>
  <c r="B327" i="9" s="1"/>
  <c r="E320" i="9"/>
  <c r="B320" i="9" s="1"/>
  <c r="G293" i="1"/>
  <c r="G291" i="1"/>
  <c r="G294" i="1"/>
  <c r="E88" i="9"/>
  <c r="B88" i="9" s="1"/>
  <c r="G290" i="1"/>
  <c r="G289" i="1"/>
  <c r="E85" i="9"/>
  <c r="B85" i="9" s="1"/>
  <c r="G287" i="1"/>
  <c r="G286" i="1"/>
  <c r="G285" i="1"/>
  <c r="G284" i="1"/>
  <c r="G283" i="1"/>
  <c r="G282" i="1"/>
  <c r="G279" i="1"/>
  <c r="G281" i="1"/>
  <c r="G280" i="1"/>
  <c r="G274" i="1"/>
  <c r="G278" i="1"/>
  <c r="G276" i="1"/>
  <c r="G277" i="1"/>
  <c r="G275" i="1"/>
  <c r="G273" i="1"/>
  <c r="G272" i="1"/>
  <c r="G271" i="1"/>
  <c r="G270" i="1"/>
  <c r="H268" i="1"/>
  <c r="H267" i="1"/>
  <c r="G265" i="1"/>
  <c r="E81" i="9"/>
  <c r="B81" i="9" s="1"/>
  <c r="G264" i="1"/>
  <c r="E80" i="9"/>
  <c r="B80" i="9" s="1"/>
  <c r="G262" i="1"/>
  <c r="G261" i="1"/>
  <c r="G258" i="1"/>
  <c r="G259" i="1"/>
  <c r="G260" i="1"/>
  <c r="G257" i="1"/>
  <c r="G256" i="1"/>
  <c r="G255" i="1"/>
  <c r="G253" i="1"/>
  <c r="G254" i="1"/>
  <c r="G252" i="1"/>
  <c r="G250" i="1"/>
  <c r="E77" i="9"/>
  <c r="B77" i="9" s="1"/>
  <c r="G249" i="1"/>
  <c r="G248" i="1"/>
  <c r="G246" i="1"/>
  <c r="G247" i="1"/>
  <c r="G245" i="1"/>
  <c r="E76" i="9"/>
  <c r="B76" i="9" s="1"/>
  <c r="G242" i="1"/>
  <c r="G243" i="1"/>
  <c r="E75" i="9"/>
  <c r="B75" i="9" s="1"/>
  <c r="E73" i="9"/>
  <c r="B73" i="9" s="1"/>
  <c r="H241" i="1"/>
  <c r="E74" i="9"/>
  <c r="B74" i="9" s="1"/>
  <c r="G238" i="1"/>
  <c r="G239" i="1"/>
  <c r="G237" i="1"/>
  <c r="E72" i="9"/>
  <c r="B72" i="9" s="1"/>
  <c r="E69" i="9"/>
  <c r="B69" i="9" s="1"/>
  <c r="G233" i="1"/>
  <c r="G234" i="1"/>
  <c r="G232" i="1"/>
  <c r="G230" i="1"/>
  <c r="G231" i="1"/>
  <c r="E230" i="4"/>
  <c r="D226" i="1" s="1"/>
  <c r="G229" i="1"/>
  <c r="G227" i="1"/>
  <c r="G228" i="1"/>
  <c r="H225" i="1"/>
  <c r="E68" i="9"/>
  <c r="B68" i="9" s="1"/>
  <c r="H223" i="1"/>
  <c r="H221" i="1"/>
  <c r="H222" i="1"/>
  <c r="H220" i="1"/>
  <c r="H217" i="1"/>
  <c r="H218" i="1"/>
  <c r="H219" i="1"/>
  <c r="B246" i="9"/>
  <c r="G215" i="1"/>
  <c r="G214" i="1"/>
  <c r="G212" i="1"/>
  <c r="G213" i="1"/>
  <c r="G211" i="1"/>
  <c r="G210" i="1"/>
  <c r="E65" i="9"/>
  <c r="B65" i="9" s="1"/>
  <c r="G209" i="1"/>
  <c r="G208" i="1"/>
  <c r="E202" i="4"/>
  <c r="D198" i="1" s="1"/>
  <c r="H198" i="1" s="1"/>
  <c r="E64" i="9"/>
  <c r="B64" i="9" s="1"/>
  <c r="G206" i="1"/>
  <c r="G204" i="1"/>
  <c r="G205" i="1"/>
  <c r="G203" i="1"/>
  <c r="E61" i="9"/>
  <c r="B61" i="9" s="1"/>
  <c r="E60" i="9"/>
  <c r="B60" i="9" s="1"/>
  <c r="G201" i="1"/>
  <c r="G199" i="1"/>
  <c r="G200" i="1"/>
  <c r="G197" i="1"/>
  <c r="G196" i="1"/>
  <c r="G195" i="1"/>
  <c r="E57" i="9"/>
  <c r="B57" i="9" s="1"/>
  <c r="F244" i="9"/>
  <c r="B244" i="9" s="1"/>
  <c r="G194" i="1"/>
  <c r="E56" i="9"/>
  <c r="B56" i="9" s="1"/>
  <c r="F243" i="9"/>
  <c r="B243" i="9" s="1"/>
  <c r="G193" i="1"/>
  <c r="H192" i="1"/>
  <c r="B242" i="9"/>
  <c r="G191" i="1"/>
  <c r="G189" i="1"/>
  <c r="G188" i="1"/>
  <c r="G185" i="1"/>
  <c r="G186" i="1"/>
  <c r="G184" i="1"/>
  <c r="G183" i="1"/>
  <c r="E53" i="9"/>
  <c r="B53" i="9" s="1"/>
  <c r="F240" i="9"/>
  <c r="B240" i="9" s="1"/>
  <c r="G182" i="1"/>
  <c r="G181" i="1"/>
  <c r="E52" i="9"/>
  <c r="B52" i="9" s="1"/>
  <c r="F239" i="9"/>
  <c r="B239" i="9" s="1"/>
  <c r="H180" i="1"/>
  <c r="G179" i="1"/>
  <c r="G178" i="1"/>
  <c r="G177" i="1"/>
  <c r="G176" i="1"/>
  <c r="G174" i="1"/>
  <c r="G175" i="1"/>
  <c r="G173" i="1"/>
  <c r="G172" i="1"/>
  <c r="G171" i="1"/>
  <c r="G170" i="1"/>
  <c r="G169" i="1"/>
  <c r="G168" i="1"/>
  <c r="G166" i="1"/>
  <c r="G167" i="1"/>
  <c r="G165" i="1"/>
  <c r="G164" i="1"/>
  <c r="E164" i="4"/>
  <c r="D160" i="1" s="1"/>
  <c r="E49" i="9"/>
  <c r="B49" i="9" s="1"/>
  <c r="H161" i="1"/>
  <c r="H162" i="1"/>
  <c r="G159" i="1"/>
  <c r="G158" i="1"/>
  <c r="G156" i="1"/>
  <c r="G157" i="1"/>
  <c r="G155" i="1"/>
  <c r="G154" i="1"/>
  <c r="G153" i="1"/>
  <c r="G152" i="1"/>
  <c r="F154" i="4"/>
  <c r="G150" i="1"/>
  <c r="G151" i="1"/>
  <c r="H147" i="1"/>
  <c r="H145" i="1"/>
  <c r="H144" i="1"/>
  <c r="H143" i="1"/>
  <c r="H141" i="1"/>
  <c r="H139" i="1"/>
  <c r="H137" i="1"/>
  <c r="H136" i="1"/>
  <c r="H138" i="1"/>
  <c r="H135" i="1"/>
  <c r="H134" i="1"/>
  <c r="H133" i="1"/>
  <c r="H130" i="1"/>
  <c r="H132" i="1"/>
  <c r="F135" i="4"/>
  <c r="H131" i="1"/>
  <c r="H129" i="1"/>
  <c r="H128" i="1"/>
  <c r="H127" i="1"/>
  <c r="H125" i="1"/>
  <c r="H126" i="1"/>
  <c r="H124" i="1"/>
  <c r="H123" i="1"/>
  <c r="H122" i="1"/>
  <c r="H119" i="1"/>
  <c r="H118" i="1"/>
  <c r="H117" i="1"/>
  <c r="H116" i="1"/>
  <c r="H115" i="1"/>
  <c r="H114" i="1"/>
  <c r="H113" i="1"/>
  <c r="F236" i="9"/>
  <c r="B236" i="9" s="1"/>
  <c r="H112" i="1"/>
  <c r="H111" i="1"/>
  <c r="H110" i="1"/>
  <c r="H109" i="1"/>
  <c r="H108" i="1"/>
  <c r="H107" i="1"/>
  <c r="F235" i="9"/>
  <c r="B235" i="9" s="1"/>
  <c r="E45" i="9"/>
  <c r="B45" i="9" s="1"/>
  <c r="H106" i="1"/>
  <c r="H105" i="1"/>
  <c r="H103" i="1"/>
  <c r="E106" i="4"/>
  <c r="D102" i="1" s="1"/>
  <c r="H102" i="1" s="1"/>
  <c r="H104" i="1"/>
  <c r="H100" i="1"/>
  <c r="H99" i="1"/>
  <c r="H98" i="1"/>
  <c r="H97" i="1"/>
  <c r="H96" i="1"/>
  <c r="H95" i="1"/>
  <c r="H94" i="1"/>
  <c r="H93" i="1"/>
  <c r="H92" i="1"/>
  <c r="H89" i="1"/>
  <c r="F232" i="9"/>
  <c r="B232" i="9" s="1"/>
  <c r="H87" i="1"/>
  <c r="H88" i="1"/>
  <c r="H86" i="1"/>
  <c r="B231" i="9"/>
  <c r="H85" i="1"/>
  <c r="H84" i="1"/>
  <c r="H83" i="1"/>
  <c r="H82" i="1"/>
  <c r="E82" i="4"/>
  <c r="D78" i="1" s="1"/>
  <c r="H81" i="1"/>
  <c r="H80" i="1"/>
  <c r="H79" i="1"/>
  <c r="H77" i="1"/>
  <c r="H76" i="1"/>
  <c r="H75" i="1"/>
  <c r="H74" i="1"/>
  <c r="H73" i="1"/>
  <c r="H72" i="1"/>
  <c r="H70" i="1"/>
  <c r="H71" i="1"/>
  <c r="E37" i="9"/>
  <c r="B37" i="9" s="1"/>
  <c r="H69" i="1"/>
  <c r="H68" i="1"/>
  <c r="E36" i="9"/>
  <c r="B36" i="9" s="1"/>
  <c r="H67" i="1"/>
  <c r="H66" i="1"/>
  <c r="H65" i="1"/>
  <c r="H64" i="1"/>
  <c r="H62" i="1"/>
  <c r="H61" i="1"/>
  <c r="H60" i="1"/>
  <c r="H59" i="1"/>
  <c r="E33" i="9"/>
  <c r="B33" i="9" s="1"/>
  <c r="H57" i="1"/>
  <c r="E32" i="9"/>
  <c r="B32" i="9" s="1"/>
  <c r="H58" i="1"/>
  <c r="E31" i="9"/>
  <c r="B31" i="9" s="1"/>
  <c r="H54" i="1"/>
  <c r="H55" i="1"/>
  <c r="H53" i="1"/>
  <c r="H51" i="1"/>
  <c r="H50" i="1"/>
  <c r="H49" i="1"/>
  <c r="H48" i="1"/>
  <c r="H46" i="1"/>
  <c r="H47" i="1"/>
  <c r="G44" i="1"/>
  <c r="G39" i="1"/>
  <c r="G43" i="1"/>
  <c r="G40" i="1"/>
  <c r="G42" i="1"/>
  <c r="G41" i="1"/>
  <c r="G38" i="1"/>
  <c r="G35" i="1"/>
  <c r="G37" i="1"/>
  <c r="G36" i="1"/>
  <c r="G32" i="1"/>
  <c r="G34" i="1"/>
  <c r="G33" i="1"/>
  <c r="G31" i="1"/>
  <c r="G30" i="1"/>
  <c r="G29" i="1"/>
  <c r="E29" i="9"/>
  <c r="B29" i="9" s="1"/>
  <c r="G28" i="1"/>
  <c r="G25" i="1"/>
  <c r="G27" i="1"/>
  <c r="G26" i="1"/>
  <c r="G24" i="1"/>
  <c r="G22" i="1"/>
  <c r="G19" i="1"/>
  <c r="G20" i="1"/>
  <c r="G18" i="1"/>
  <c r="G17" i="1"/>
  <c r="G16" i="1"/>
  <c r="G13" i="1"/>
  <c r="G15" i="1"/>
  <c r="G14" i="1"/>
  <c r="G12" i="1"/>
  <c r="G11" i="1"/>
  <c r="G10" i="1"/>
  <c r="G9" i="1"/>
  <c r="G8" i="1"/>
  <c r="G7" i="1"/>
  <c r="G6" i="1"/>
  <c r="G4" i="1"/>
  <c r="G5" i="1"/>
  <c r="E322" i="9"/>
  <c r="B322" i="9" s="1"/>
  <c r="H1053" i="1"/>
  <c r="G1053" i="1"/>
  <c r="H1069" i="1"/>
  <c r="G1069" i="1"/>
  <c r="G1076" i="1"/>
  <c r="H1076" i="1"/>
  <c r="G1090" i="1"/>
  <c r="H1090" i="1"/>
  <c r="G1092" i="1"/>
  <c r="H1092" i="1"/>
  <c r="G1106" i="1"/>
  <c r="H1106" i="1"/>
  <c r="G1108" i="1"/>
  <c r="H1108" i="1"/>
  <c r="G1122" i="1"/>
  <c r="H1122" i="1"/>
  <c r="G1124" i="1"/>
  <c r="H1124" i="1"/>
  <c r="G1136" i="1"/>
  <c r="H1136" i="1"/>
  <c r="G1138" i="1"/>
  <c r="H1138" i="1"/>
  <c r="G1183" i="1"/>
  <c r="H1183" i="1"/>
  <c r="G1199" i="1"/>
  <c r="H1199" i="1"/>
  <c r="H1021" i="1"/>
  <c r="G1021" i="1"/>
  <c r="H1024" i="1"/>
  <c r="G1024" i="1"/>
  <c r="H1032" i="1"/>
  <c r="G1032" i="1"/>
  <c r="H1045" i="1"/>
  <c r="G1045" i="1"/>
  <c r="H1061" i="1"/>
  <c r="G1061" i="1"/>
  <c r="G1157" i="1"/>
  <c r="H1157" i="1"/>
  <c r="G1173" i="1"/>
  <c r="H1173" i="1"/>
  <c r="G46" i="1"/>
  <c r="G49" i="1"/>
  <c r="G51" i="1"/>
  <c r="G53" i="1"/>
  <c r="G56" i="1"/>
  <c r="G58" i="1"/>
  <c r="G61" i="1"/>
  <c r="G63" i="1"/>
  <c r="G65" i="1"/>
  <c r="G68" i="1"/>
  <c r="G70" i="1"/>
  <c r="G72" i="1"/>
  <c r="G74" i="1"/>
  <c r="G77" i="1"/>
  <c r="G79" i="1"/>
  <c r="G81" i="1"/>
  <c r="G84" i="1"/>
  <c r="G86" i="1"/>
  <c r="G88" i="1"/>
  <c r="G90" i="1"/>
  <c r="G93" i="1"/>
  <c r="G95" i="1"/>
  <c r="G98" i="1"/>
  <c r="G100" i="1"/>
  <c r="G103" i="1"/>
  <c r="G105" i="1"/>
  <c r="G107" i="1"/>
  <c r="G109" i="1"/>
  <c r="G112" i="1"/>
  <c r="G115" i="1"/>
  <c r="G117" i="1"/>
  <c r="G120" i="1"/>
  <c r="G123" i="1"/>
  <c r="G125" i="1"/>
  <c r="G127" i="1"/>
  <c r="G129" i="1"/>
  <c r="G132" i="1"/>
  <c r="G134" i="1"/>
  <c r="G137" i="1"/>
  <c r="G140" i="1"/>
  <c r="G143" i="1"/>
  <c r="G145" i="1"/>
  <c r="G147" i="1"/>
  <c r="H380" i="1"/>
  <c r="H384" i="1"/>
  <c r="H388" i="1"/>
  <c r="H396" i="1"/>
  <c r="H408" i="1"/>
  <c r="H415" i="1"/>
  <c r="H423" i="1"/>
  <c r="H426" i="1"/>
  <c r="H430" i="1"/>
  <c r="H434" i="1"/>
  <c r="H438" i="1"/>
  <c r="H442" i="1"/>
  <c r="H446" i="1"/>
  <c r="H450" i="1"/>
  <c r="H454" i="1"/>
  <c r="H458" i="1"/>
  <c r="H462" i="1"/>
  <c r="H466" i="1"/>
  <c r="H470" i="1"/>
  <c r="H474" i="1"/>
  <c r="H478" i="1"/>
  <c r="H482" i="1"/>
  <c r="H486" i="1"/>
  <c r="H490" i="1"/>
  <c r="H494" i="1"/>
  <c r="H498" i="1"/>
  <c r="H502" i="1"/>
  <c r="H506" i="1"/>
  <c r="H510" i="1"/>
  <c r="H514" i="1"/>
  <c r="H518" i="1"/>
  <c r="H522" i="1"/>
  <c r="H526" i="1"/>
  <c r="H533" i="1"/>
  <c r="H537" i="1"/>
  <c r="H541" i="1"/>
  <c r="H545" i="1"/>
  <c r="H549" i="1"/>
  <c r="H553" i="1"/>
  <c r="H557" i="1"/>
  <c r="H561" i="1"/>
  <c r="H569" i="1"/>
  <c r="H573" i="1"/>
  <c r="H577" i="1"/>
  <c r="H581" i="1"/>
  <c r="H585" i="1"/>
  <c r="H589" i="1"/>
  <c r="H593" i="1"/>
  <c r="H597" i="1"/>
  <c r="H601" i="1"/>
  <c r="H605" i="1"/>
  <c r="H609" i="1"/>
  <c r="H613" i="1"/>
  <c r="H617" i="1"/>
  <c r="H621" i="1"/>
  <c r="H625" i="1"/>
  <c r="H629" i="1"/>
  <c r="H635"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20" i="1"/>
  <c r="G1020" i="1"/>
  <c r="H1025" i="1"/>
  <c r="G1025" i="1"/>
  <c r="H1028" i="1"/>
  <c r="G1028" i="1"/>
  <c r="H1033" i="1"/>
  <c r="G1033" i="1"/>
  <c r="H1036" i="1"/>
  <c r="G1036" i="1"/>
  <c r="H1041" i="1"/>
  <c r="G1041" i="1"/>
  <c r="H1044" i="1"/>
  <c r="G1044" i="1"/>
  <c r="H1049" i="1"/>
  <c r="G1049" i="1"/>
  <c r="H1052" i="1"/>
  <c r="G1052" i="1"/>
  <c r="H1057" i="1"/>
  <c r="G1057" i="1"/>
  <c r="H1060" i="1"/>
  <c r="G1060" i="1"/>
  <c r="H1065" i="1"/>
  <c r="G1065" i="1"/>
  <c r="H1068" i="1"/>
  <c r="G1068" i="1"/>
  <c r="G1153" i="1"/>
  <c r="H1153" i="1"/>
  <c r="G1167" i="1"/>
  <c r="H1167" i="1"/>
  <c r="H1029" i="1"/>
  <c r="G1029" i="1"/>
  <c r="H1037" i="1"/>
  <c r="G1037" i="1"/>
  <c r="H1040" i="1"/>
  <c r="G1040" i="1"/>
  <c r="H1048" i="1"/>
  <c r="G1048" i="1"/>
  <c r="H1056" i="1"/>
  <c r="G1056" i="1"/>
  <c r="H1064" i="1"/>
  <c r="G1064" i="1"/>
  <c r="G1072" i="1"/>
  <c r="H1072" i="1"/>
  <c r="G1163" i="1"/>
  <c r="H1163" i="1"/>
  <c r="G47" i="1"/>
  <c r="G48" i="1"/>
  <c r="G50" i="1"/>
  <c r="G52" i="1"/>
  <c r="G54" i="1"/>
  <c r="G55" i="1"/>
  <c r="G57" i="1"/>
  <c r="G59" i="1"/>
  <c r="G60" i="1"/>
  <c r="G62" i="1"/>
  <c r="G64" i="1"/>
  <c r="G66" i="1"/>
  <c r="G67" i="1"/>
  <c r="G69" i="1"/>
  <c r="G71" i="1"/>
  <c r="G73" i="1"/>
  <c r="G75" i="1"/>
  <c r="G76" i="1"/>
  <c r="G80" i="1"/>
  <c r="G82" i="1"/>
  <c r="G83" i="1"/>
  <c r="G85" i="1"/>
  <c r="G87" i="1"/>
  <c r="G89" i="1"/>
  <c r="G91" i="1"/>
  <c r="G92" i="1"/>
  <c r="G94" i="1"/>
  <c r="G96" i="1"/>
  <c r="G97" i="1"/>
  <c r="G99" i="1"/>
  <c r="G101" i="1"/>
  <c r="G104" i="1"/>
  <c r="G106" i="1"/>
  <c r="G108" i="1"/>
  <c r="G110" i="1"/>
  <c r="G111" i="1"/>
  <c r="G113" i="1"/>
  <c r="G114" i="1"/>
  <c r="G116" i="1"/>
  <c r="G118" i="1"/>
  <c r="G119" i="1"/>
  <c r="G122" i="1"/>
  <c r="G124" i="1"/>
  <c r="G126" i="1"/>
  <c r="G128" i="1"/>
  <c r="G130" i="1"/>
  <c r="G131" i="1"/>
  <c r="G133" i="1"/>
  <c r="G135" i="1"/>
  <c r="G136" i="1"/>
  <c r="G138" i="1"/>
  <c r="G139" i="1"/>
  <c r="G141" i="1"/>
  <c r="G142" i="1"/>
  <c r="G144" i="1"/>
  <c r="G146" i="1"/>
  <c r="H372" i="1"/>
  <c r="H376" i="1"/>
  <c r="H392" i="1"/>
  <c r="H400" i="1"/>
  <c r="H404" i="1"/>
  <c r="H367" i="1"/>
  <c r="H371" i="1"/>
  <c r="H375" i="1"/>
  <c r="H379" i="1"/>
  <c r="H383" i="1"/>
  <c r="H387" i="1"/>
  <c r="H391" i="1"/>
  <c r="H395" i="1"/>
  <c r="H399" i="1"/>
  <c r="H403" i="1"/>
  <c r="H407" i="1"/>
  <c r="H411" i="1"/>
  <c r="H414" i="1"/>
  <c r="H429" i="1"/>
  <c r="H433" i="1"/>
  <c r="H437" i="1"/>
  <c r="H441" i="1"/>
  <c r="H445" i="1"/>
  <c r="H449" i="1"/>
  <c r="H453" i="1"/>
  <c r="H457" i="1"/>
  <c r="H461" i="1"/>
  <c r="H465" i="1"/>
  <c r="H469" i="1"/>
  <c r="H477" i="1"/>
  <c r="H481" i="1"/>
  <c r="H489" i="1"/>
  <c r="H493" i="1"/>
  <c r="H497" i="1"/>
  <c r="H501" i="1"/>
  <c r="H505" i="1"/>
  <c r="H509" i="1"/>
  <c r="H513" i="1"/>
  <c r="H517" i="1"/>
  <c r="H521" i="1"/>
  <c r="H525"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G1082" i="1"/>
  <c r="H1082" i="1"/>
  <c r="G1084" i="1"/>
  <c r="H1084" i="1"/>
  <c r="G1098" i="1"/>
  <c r="H1098" i="1"/>
  <c r="G1100" i="1"/>
  <c r="H1100" i="1"/>
  <c r="G1114" i="1"/>
  <c r="H1114" i="1"/>
  <c r="G1116" i="1"/>
  <c r="H1116" i="1"/>
  <c r="G1130" i="1"/>
  <c r="H1130" i="1"/>
  <c r="G1132" i="1"/>
  <c r="H1132" i="1"/>
  <c r="G1142" i="1"/>
  <c r="H1142" i="1"/>
  <c r="G1148" i="1"/>
  <c r="H1148" i="1"/>
  <c r="G1193" i="1"/>
  <c r="H1193" i="1"/>
  <c r="G1211" i="1"/>
  <c r="H1211" i="1"/>
  <c r="G1219" i="1"/>
  <c r="H1219" i="1"/>
  <c r="G1227" i="1"/>
  <c r="H1227" i="1"/>
  <c r="G1235" i="1"/>
  <c r="H1235" i="1"/>
  <c r="G1243" i="1"/>
  <c r="H1243" i="1"/>
  <c r="G1251" i="1"/>
  <c r="H1251" i="1"/>
  <c r="G1267" i="1"/>
  <c r="H1267" i="1"/>
  <c r="G1275" i="1"/>
  <c r="H1275" i="1"/>
  <c r="G1283" i="1"/>
  <c r="H1283" i="1"/>
  <c r="G1291" i="1"/>
  <c r="H1291" i="1"/>
  <c r="G1299" i="1"/>
  <c r="H1299" i="1"/>
  <c r="G1301" i="1"/>
  <c r="H1301" i="1"/>
  <c r="G1303" i="1"/>
  <c r="H1303" i="1"/>
  <c r="G1305" i="1"/>
  <c r="H1305" i="1"/>
  <c r="G1307" i="1"/>
  <c r="H1307" i="1"/>
  <c r="G1309" i="1"/>
  <c r="H1309" i="1"/>
  <c r="G1311" i="1"/>
  <c r="H1311" i="1"/>
  <c r="G1313" i="1"/>
  <c r="H1313" i="1"/>
  <c r="G1315" i="1"/>
  <c r="H1315" i="1"/>
  <c r="G1317" i="1"/>
  <c r="H1317" i="1"/>
  <c r="G1319" i="1"/>
  <c r="H1319" i="1"/>
  <c r="G1321" i="1"/>
  <c r="H1321" i="1"/>
  <c r="G1323" i="1"/>
  <c r="H1323" i="1"/>
  <c r="G1325" i="1"/>
  <c r="H1325" i="1"/>
  <c r="G1327" i="1"/>
  <c r="H1327" i="1"/>
  <c r="G1329" i="1"/>
  <c r="H1329" i="1"/>
  <c r="G1331" i="1"/>
  <c r="H1331" i="1"/>
  <c r="G1333" i="1"/>
  <c r="H1333" i="1"/>
  <c r="G1335" i="1"/>
  <c r="H1335" i="1"/>
  <c r="G1337" i="1"/>
  <c r="H1337" i="1"/>
  <c r="G1339" i="1"/>
  <c r="H1339" i="1"/>
  <c r="G1341" i="1"/>
  <c r="H1341" i="1"/>
  <c r="G1343" i="1"/>
  <c r="H1343" i="1"/>
  <c r="G1345" i="1"/>
  <c r="H1345" i="1"/>
  <c r="G1347" i="1"/>
  <c r="H1347" i="1"/>
  <c r="G1349" i="1"/>
  <c r="H1349" i="1"/>
  <c r="G1351" i="1"/>
  <c r="H1351" i="1"/>
  <c r="G1353" i="1"/>
  <c r="H1353" i="1"/>
  <c r="G1355" i="1"/>
  <c r="H1355" i="1"/>
  <c r="G1357" i="1"/>
  <c r="H1357" i="1"/>
  <c r="G1359" i="1"/>
  <c r="H1359" i="1"/>
  <c r="G1361" i="1"/>
  <c r="H1361" i="1"/>
  <c r="G1363" i="1"/>
  <c r="H1363" i="1"/>
  <c r="G1365" i="1"/>
  <c r="H1365" i="1"/>
  <c r="G1367" i="1"/>
  <c r="H1367" i="1"/>
  <c r="G1369" i="1"/>
  <c r="H1369" i="1"/>
  <c r="G1371" i="1"/>
  <c r="H1371" i="1"/>
  <c r="G1373" i="1"/>
  <c r="H1373" i="1"/>
  <c r="G1375" i="1"/>
  <c r="H1375" i="1"/>
  <c r="G1377" i="1"/>
  <c r="H1377" i="1"/>
  <c r="G1379" i="1"/>
  <c r="H1379" i="1"/>
  <c r="G1381" i="1"/>
  <c r="H1381" i="1"/>
  <c r="G1383" i="1"/>
  <c r="H1383" i="1"/>
  <c r="G1385" i="1"/>
  <c r="H1385" i="1"/>
  <c r="G1387" i="1"/>
  <c r="H1387" i="1"/>
  <c r="G1389" i="1"/>
  <c r="H1389" i="1"/>
  <c r="G1391" i="1"/>
  <c r="H1391" i="1"/>
  <c r="G1393" i="1"/>
  <c r="H1393" i="1"/>
  <c r="G1395" i="1"/>
  <c r="H1395" i="1"/>
  <c r="G1397" i="1"/>
  <c r="H1397" i="1"/>
  <c r="G1399" i="1"/>
  <c r="H1399" i="1"/>
  <c r="H1169" i="1"/>
  <c r="H1179" i="1"/>
  <c r="H1189" i="1"/>
  <c r="H1195" i="1"/>
  <c r="H1205" i="1"/>
  <c r="G1215" i="1"/>
  <c r="H1215" i="1"/>
  <c r="G1231" i="1"/>
  <c r="H1231" i="1"/>
  <c r="G1239" i="1"/>
  <c r="H1239" i="1"/>
  <c r="G1247" i="1"/>
  <c r="H1247" i="1"/>
  <c r="G1263" i="1"/>
  <c r="H1263" i="1"/>
  <c r="G1271" i="1"/>
  <c r="H1271" i="1"/>
  <c r="G1279" i="1"/>
  <c r="H1279" i="1"/>
  <c r="G1287" i="1"/>
  <c r="H1287" i="1"/>
  <c r="G1295" i="1"/>
  <c r="H1295" i="1"/>
  <c r="G1073" i="1"/>
  <c r="G1077" i="1"/>
  <c r="G1081" i="1"/>
  <c r="G1085" i="1"/>
  <c r="G1089" i="1"/>
  <c r="G1097" i="1"/>
  <c r="G1101" i="1"/>
  <c r="G1105" i="1"/>
  <c r="G1109" i="1"/>
  <c r="G1113" i="1"/>
  <c r="G1117" i="1"/>
  <c r="G1121" i="1"/>
  <c r="G1125" i="1"/>
  <c r="G1129" i="1"/>
  <c r="G1300" i="1"/>
  <c r="H1300" i="1"/>
  <c r="G1302" i="1"/>
  <c r="H1302" i="1"/>
  <c r="G1304" i="1"/>
  <c r="H1304" i="1"/>
  <c r="G1306" i="1"/>
  <c r="H1306" i="1"/>
  <c r="G1308" i="1"/>
  <c r="H1308" i="1"/>
  <c r="G1310" i="1"/>
  <c r="H1310" i="1"/>
  <c r="G1312" i="1"/>
  <c r="H1312" i="1"/>
  <c r="G1314" i="1"/>
  <c r="H1314" i="1"/>
  <c r="G1316" i="1"/>
  <c r="H1316" i="1"/>
  <c r="G1318" i="1"/>
  <c r="H1318" i="1"/>
  <c r="G1320" i="1"/>
  <c r="H1320" i="1"/>
  <c r="G1322" i="1"/>
  <c r="H1322" i="1"/>
  <c r="G1324" i="1"/>
  <c r="H1324" i="1"/>
  <c r="G1326" i="1"/>
  <c r="H1326" i="1"/>
  <c r="G1328" i="1"/>
  <c r="H1328" i="1"/>
  <c r="G1330" i="1"/>
  <c r="H1330" i="1"/>
  <c r="G1332" i="1"/>
  <c r="H1332" i="1"/>
  <c r="G1334" i="1"/>
  <c r="H1334" i="1"/>
  <c r="G1336" i="1"/>
  <c r="H1336" i="1"/>
  <c r="G1338" i="1"/>
  <c r="H1338" i="1"/>
  <c r="G1340" i="1"/>
  <c r="H1340" i="1"/>
  <c r="G1342" i="1"/>
  <c r="H1342" i="1"/>
  <c r="G1344" i="1"/>
  <c r="H1344" i="1"/>
  <c r="G1346" i="1"/>
  <c r="H1346" i="1"/>
  <c r="G1348" i="1"/>
  <c r="H1348" i="1"/>
  <c r="G1350" i="1"/>
  <c r="H1350" i="1"/>
  <c r="G1352" i="1"/>
  <c r="H1352" i="1"/>
  <c r="G1354" i="1"/>
  <c r="H1354" i="1"/>
  <c r="G1356" i="1"/>
  <c r="H1356" i="1"/>
  <c r="G1358" i="1"/>
  <c r="H1358" i="1"/>
  <c r="G1360" i="1"/>
  <c r="H1360" i="1"/>
  <c r="G1362" i="1"/>
  <c r="H1362" i="1"/>
  <c r="G1364" i="1"/>
  <c r="H1364" i="1"/>
  <c r="G1366" i="1"/>
  <c r="H1366" i="1"/>
  <c r="G1368" i="1"/>
  <c r="H1368" i="1"/>
  <c r="G1370" i="1"/>
  <c r="H1370" i="1"/>
  <c r="G1372" i="1"/>
  <c r="H1372" i="1"/>
  <c r="G1374" i="1"/>
  <c r="H1374" i="1"/>
  <c r="G1376" i="1"/>
  <c r="H1376" i="1"/>
  <c r="G1378" i="1"/>
  <c r="H1378" i="1"/>
  <c r="G1380" i="1"/>
  <c r="H1380" i="1"/>
  <c r="G1382" i="1"/>
  <c r="H1382" i="1"/>
  <c r="G1384" i="1"/>
  <c r="H1384" i="1"/>
  <c r="G1386" i="1"/>
  <c r="H1386" i="1"/>
  <c r="G1388" i="1"/>
  <c r="H1388" i="1"/>
  <c r="G1390" i="1"/>
  <c r="H1390" i="1"/>
  <c r="G1392" i="1"/>
  <c r="H1392" i="1"/>
  <c r="G1394" i="1"/>
  <c r="H1394" i="1"/>
  <c r="G1396" i="1"/>
  <c r="H1396" i="1"/>
  <c r="G1398" i="1"/>
  <c r="H1398" i="1"/>
  <c r="G1400" i="1"/>
  <c r="H1400" i="1"/>
  <c r="H1073" i="1"/>
  <c r="H1077" i="1"/>
  <c r="G1079" i="1"/>
  <c r="H1081" i="1"/>
  <c r="G1083" i="1"/>
  <c r="H1085" i="1"/>
  <c r="G1087" i="1"/>
  <c r="H1089" i="1"/>
  <c r="G1091" i="1"/>
  <c r="G1095" i="1"/>
  <c r="H1097" i="1"/>
  <c r="G1099" i="1"/>
  <c r="H1101" i="1"/>
  <c r="G1103" i="1"/>
  <c r="H1105" i="1"/>
  <c r="G1107" i="1"/>
  <c r="H1109" i="1"/>
  <c r="G1111" i="1"/>
  <c r="H1113" i="1"/>
  <c r="G1115" i="1"/>
  <c r="H1117" i="1"/>
  <c r="G1119" i="1"/>
  <c r="H1121" i="1"/>
  <c r="G1123" i="1"/>
  <c r="H1125" i="1"/>
  <c r="G1127" i="1"/>
  <c r="H1129" i="1"/>
  <c r="G1131" i="1"/>
  <c r="H1133" i="1"/>
  <c r="H1137" i="1"/>
  <c r="H1141" i="1"/>
  <c r="H1145" i="1"/>
  <c r="H1149" i="1"/>
  <c r="H1156" i="1"/>
  <c r="H1160" i="1"/>
  <c r="H1164" i="1"/>
  <c r="H1168" i="1"/>
  <c r="H1172" i="1"/>
  <c r="H1176" i="1"/>
  <c r="H1182" i="1"/>
  <c r="H1186" i="1"/>
  <c r="H1190" i="1"/>
  <c r="H1194" i="1"/>
  <c r="H1198" i="1"/>
  <c r="H1202" i="1"/>
  <c r="H1206" i="1"/>
  <c r="H1210" i="1"/>
  <c r="H1214" i="1"/>
  <c r="H1218" i="1"/>
  <c r="H1222" i="1"/>
  <c r="H1226" i="1"/>
  <c r="H1230" i="1"/>
  <c r="H1234" i="1"/>
  <c r="H1238" i="1"/>
  <c r="H1242" i="1"/>
  <c r="H1246" i="1"/>
  <c r="H1250" i="1"/>
  <c r="H1254" i="1"/>
  <c r="H1258" i="1"/>
  <c r="H1262" i="1"/>
  <c r="H1266" i="1"/>
  <c r="H1270" i="1"/>
  <c r="H1274" i="1"/>
  <c r="H1278" i="1"/>
  <c r="H1282" i="1"/>
  <c r="H1286" i="1"/>
  <c r="H1290" i="1"/>
  <c r="H1294" i="1"/>
  <c r="H1298" i="1"/>
  <c r="G1481" i="1"/>
  <c r="G1483" i="1"/>
  <c r="H1483" i="1"/>
  <c r="G1487" i="1"/>
  <c r="H1487" i="1"/>
  <c r="G1489" i="1"/>
  <c r="H1489" i="1"/>
  <c r="G1491" i="1"/>
  <c r="H1491" i="1"/>
  <c r="G1493" i="1"/>
  <c r="H1493" i="1"/>
  <c r="G1495" i="1"/>
  <c r="H1495" i="1"/>
  <c r="G1497" i="1"/>
  <c r="H1497" i="1"/>
  <c r="G1499" i="1"/>
  <c r="H1499" i="1"/>
  <c r="G1501" i="1"/>
  <c r="H1501" i="1"/>
  <c r="G1503" i="1"/>
  <c r="H1503" i="1"/>
  <c r="G1505" i="1"/>
  <c r="H1505" i="1"/>
  <c r="G1507" i="1"/>
  <c r="H1507" i="1"/>
  <c r="G1509" i="1"/>
  <c r="H1509" i="1"/>
  <c r="G1511" i="1"/>
  <c r="H1511" i="1"/>
  <c r="G1513" i="1"/>
  <c r="H1513" i="1"/>
  <c r="G1515" i="1"/>
  <c r="H1515" i="1"/>
  <c r="G1517" i="1"/>
  <c r="H1517" i="1"/>
  <c r="G1519" i="1"/>
  <c r="H1519" i="1"/>
  <c r="G1521" i="1"/>
  <c r="H1521" i="1"/>
  <c r="G1523" i="1"/>
  <c r="H1523" i="1"/>
  <c r="G1527" i="1"/>
  <c r="H1527" i="1"/>
  <c r="G1529" i="1"/>
  <c r="H1529" i="1"/>
  <c r="G1531" i="1"/>
  <c r="H1531" i="1"/>
  <c r="G1533" i="1"/>
  <c r="H1533" i="1"/>
  <c r="G1535" i="1"/>
  <c r="H1535" i="1"/>
  <c r="G1540" i="1"/>
  <c r="H1540" i="1"/>
  <c r="G1543" i="1"/>
  <c r="J1543" i="1"/>
  <c r="H1543" i="1"/>
  <c r="G1547" i="1"/>
  <c r="H1547" i="1"/>
  <c r="I1550" i="1"/>
  <c r="H1557" i="1"/>
  <c r="I1560" i="1"/>
  <c r="I1565" i="1"/>
  <c r="H1570" i="1"/>
  <c r="I1575" i="1"/>
  <c r="H1581" i="1"/>
  <c r="H1591" i="1"/>
  <c r="G1591" i="1"/>
  <c r="H1603" i="1"/>
  <c r="G1603" i="1"/>
  <c r="H1619" i="1"/>
  <c r="G1619" i="1"/>
  <c r="G1480" i="1"/>
  <c r="I1544" i="1"/>
  <c r="I1548" i="1"/>
  <c r="H1553" i="1"/>
  <c r="I1558" i="1"/>
  <c r="H1563" i="1"/>
  <c r="H1568" i="1"/>
  <c r="I1573" i="1"/>
  <c r="H1579" i="1"/>
  <c r="H1595" i="1"/>
  <c r="G1595" i="1"/>
  <c r="H1607" i="1"/>
  <c r="G1607" i="1"/>
  <c r="H1626" i="1"/>
  <c r="G1626" i="1"/>
  <c r="H1634" i="1"/>
  <c r="G1634" i="1"/>
  <c r="H1662" i="1"/>
  <c r="G1662" i="1"/>
  <c r="H1670" i="1"/>
  <c r="G1670" i="1"/>
  <c r="H1678" i="1"/>
  <c r="G1678" i="1"/>
  <c r="H1686" i="1"/>
  <c r="G1686" i="1"/>
  <c r="G1602" i="1"/>
  <c r="G1484" i="1"/>
  <c r="H1484" i="1"/>
  <c r="G1486" i="1"/>
  <c r="H1486" i="1"/>
  <c r="G1488" i="1"/>
  <c r="H1488" i="1"/>
  <c r="G1490" i="1"/>
  <c r="H1490" i="1"/>
  <c r="G1492" i="1"/>
  <c r="H1492" i="1"/>
  <c r="G1494" i="1"/>
  <c r="H1494" i="1"/>
  <c r="G1496" i="1"/>
  <c r="H1496" i="1"/>
  <c r="G1498" i="1"/>
  <c r="H1498" i="1"/>
  <c r="G1500" i="1"/>
  <c r="H1500" i="1"/>
  <c r="G1502" i="1"/>
  <c r="H1502" i="1"/>
  <c r="G1504" i="1"/>
  <c r="H1504" i="1"/>
  <c r="G1506" i="1"/>
  <c r="H1506" i="1"/>
  <c r="G1508" i="1"/>
  <c r="H1508" i="1"/>
  <c r="G1510" i="1"/>
  <c r="H1510" i="1"/>
  <c r="G1512" i="1"/>
  <c r="H1512" i="1"/>
  <c r="G1514" i="1"/>
  <c r="H1514" i="1"/>
  <c r="G1516" i="1"/>
  <c r="H1516" i="1"/>
  <c r="G1518" i="1"/>
  <c r="H1518" i="1"/>
  <c r="G1520" i="1"/>
  <c r="H1520" i="1"/>
  <c r="G1522" i="1"/>
  <c r="H1522" i="1"/>
  <c r="G1524" i="1"/>
  <c r="H1524" i="1"/>
  <c r="G1526" i="1"/>
  <c r="H1526" i="1"/>
  <c r="G1528" i="1"/>
  <c r="H1528" i="1"/>
  <c r="G1530" i="1"/>
  <c r="H1530" i="1"/>
  <c r="G1532" i="1"/>
  <c r="H1532" i="1"/>
  <c r="G1534" i="1"/>
  <c r="H1534" i="1"/>
  <c r="G1536" i="1"/>
  <c r="H1536" i="1"/>
  <c r="G1539" i="1"/>
  <c r="H1539" i="1"/>
  <c r="G1541" i="1"/>
  <c r="J1541" i="1"/>
  <c r="H1541" i="1"/>
  <c r="G1545" i="1"/>
  <c r="J1545" i="1"/>
  <c r="H1545" i="1"/>
  <c r="H1583" i="1"/>
  <c r="G1583" i="1"/>
  <c r="H1599" i="1"/>
  <c r="G1599" i="1"/>
  <c r="H1611" i="1"/>
  <c r="G1611" i="1"/>
  <c r="G1624" i="1"/>
  <c r="H1624" i="1"/>
  <c r="G1632" i="1"/>
  <c r="H1632" i="1"/>
  <c r="G1668" i="1"/>
  <c r="H1668" i="1"/>
  <c r="G1676" i="1"/>
  <c r="H1676" i="1"/>
  <c r="G1684" i="1"/>
  <c r="H1684" i="1"/>
  <c r="H1587" i="1"/>
  <c r="G1587" i="1"/>
  <c r="H1615" i="1"/>
  <c r="G1615" i="1"/>
  <c r="H1629" i="1"/>
  <c r="G1629" i="1"/>
  <c r="H1637" i="1"/>
  <c r="G1637" i="1"/>
  <c r="G1660" i="1"/>
  <c r="H1660" i="1"/>
  <c r="H1665" i="1"/>
  <c r="G1665" i="1"/>
  <c r="H1673" i="1"/>
  <c r="G1673" i="1"/>
  <c r="H1681" i="1"/>
  <c r="G1681" i="1"/>
  <c r="G1661" i="1"/>
  <c r="F134" i="4"/>
  <c r="E648" i="4"/>
  <c r="D642" i="1" s="1"/>
  <c r="H316" i="9"/>
  <c r="H315" i="9"/>
  <c r="G336" i="9"/>
  <c r="F115" i="6"/>
  <c r="E7" i="4"/>
  <c r="F126" i="4"/>
  <c r="F141" i="4"/>
  <c r="E153" i="4"/>
  <c r="F170" i="4"/>
  <c r="F274" i="4"/>
  <c r="D321" i="4"/>
  <c r="D373" i="4"/>
  <c r="D479" i="4"/>
  <c r="D491" i="4"/>
  <c r="D536" i="4"/>
  <c r="D571" i="4"/>
  <c r="D629" i="4"/>
  <c r="D647" i="4"/>
  <c r="F8" i="5"/>
  <c r="D129" i="6"/>
  <c r="G1549" i="1"/>
  <c r="I1549" i="1" s="1"/>
  <c r="G1551" i="1"/>
  <c r="I1551" i="1" s="1"/>
  <c r="G1553" i="1"/>
  <c r="G1556" i="1"/>
  <c r="G1557" i="1"/>
  <c r="G1559" i="1"/>
  <c r="I1559" i="1" s="1"/>
  <c r="G1561" i="1"/>
  <c r="I1561" i="1" s="1"/>
  <c r="G1563" i="1"/>
  <c r="G1564" i="1"/>
  <c r="I1564" i="1" s="1"/>
  <c r="G1566" i="1"/>
  <c r="I1566" i="1" s="1"/>
  <c r="G1568" i="1"/>
  <c r="G1570" i="1"/>
  <c r="I1570" i="1" s="1"/>
  <c r="G1574" i="1"/>
  <c r="I1574" i="1" s="1"/>
  <c r="G1576" i="1"/>
  <c r="I1576" i="1" s="1"/>
  <c r="G1579" i="1"/>
  <c r="G1581" i="1"/>
  <c r="D7" i="4"/>
  <c r="E49" i="4"/>
  <c r="D45" i="1" s="1"/>
  <c r="D82" i="4"/>
  <c r="F107" i="4"/>
  <c r="D153" i="4"/>
  <c r="D164" i="4"/>
  <c r="D230" i="4"/>
  <c r="E273" i="4"/>
  <c r="D309" i="4"/>
  <c r="D361" i="4"/>
  <c r="F523" i="4"/>
  <c r="D584" i="4"/>
  <c r="F607" i="4"/>
  <c r="E12" i="5"/>
  <c r="F45" i="5"/>
  <c r="D70" i="5"/>
  <c r="G314" i="9"/>
  <c r="F89" i="5"/>
  <c r="F120" i="5"/>
  <c r="E35" i="6"/>
  <c r="D89" i="6"/>
  <c r="D49" i="4"/>
  <c r="F68" i="4"/>
  <c r="F112" i="4"/>
  <c r="F160" i="4"/>
  <c r="F216" i="4"/>
  <c r="F262" i="4"/>
  <c r="D648" i="4"/>
  <c r="H314" i="9"/>
  <c r="E88" i="5"/>
  <c r="D1093" i="1" s="1"/>
  <c r="G1093" i="1" s="1"/>
  <c r="E147" i="5"/>
  <c r="D1152" i="1" s="1"/>
  <c r="G315" i="9"/>
  <c r="G316" i="9"/>
  <c r="D147" i="5"/>
  <c r="F171" i="5"/>
  <c r="D203" i="5"/>
  <c r="D255" i="5"/>
  <c r="F277" i="5"/>
  <c r="D141" i="6"/>
  <c r="E48" i="9"/>
  <c r="B48" i="9" s="1"/>
  <c r="H310" i="9"/>
  <c r="G310" i="9"/>
  <c r="H309" i="9"/>
  <c r="G309" i="9"/>
  <c r="H308" i="9"/>
  <c r="E308" i="9" s="1"/>
  <c r="B308" i="9" s="1"/>
  <c r="G301" i="9"/>
  <c r="E301" i="9" s="1"/>
  <c r="B301" i="9" s="1"/>
  <c r="G226" i="9"/>
  <c r="E226" i="9" s="1"/>
  <c r="B226" i="9" s="1"/>
  <c r="G222" i="9"/>
  <c r="E222" i="9" s="1"/>
  <c r="B222" i="9" s="1"/>
  <c r="G218" i="9"/>
  <c r="E218" i="9" s="1"/>
  <c r="B218" i="9" s="1"/>
  <c r="G214" i="9"/>
  <c r="E214" i="9" s="1"/>
  <c r="B214" i="9" s="1"/>
  <c r="G180" i="9"/>
  <c r="H179" i="9"/>
  <c r="M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02" i="9"/>
  <c r="E302" i="9" s="1"/>
  <c r="B302" i="9" s="1"/>
  <c r="G300" i="9"/>
  <c r="E300" i="9" s="1"/>
  <c r="B300" i="9" s="1"/>
  <c r="L228" i="9"/>
  <c r="F228" i="9" s="1"/>
  <c r="B228"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17" i="9"/>
  <c r="E217" i="9" s="1"/>
  <c r="B21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7" i="9"/>
  <c r="E207" i="9" s="1"/>
  <c r="B207" i="9" s="1"/>
  <c r="G221" i="9"/>
  <c r="E221" i="9" s="1"/>
  <c r="B221" i="9" s="1"/>
  <c r="G213" i="9"/>
  <c r="E213" i="9" s="1"/>
  <c r="B213"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E28" i="9"/>
  <c r="B28" i="9" s="1"/>
  <c r="E44" i="9"/>
  <c r="B44" i="9" s="1"/>
  <c r="B30" i="9"/>
  <c r="E40" i="9"/>
  <c r="B40" i="9" s="1"/>
  <c r="B46" i="9"/>
  <c r="E97" i="9"/>
  <c r="B97" i="9" s="1"/>
  <c r="E105" i="9"/>
  <c r="B105" i="9" s="1"/>
  <c r="E93" i="9"/>
  <c r="B93" i="9" s="1"/>
  <c r="B98" i="9"/>
  <c r="E101" i="9"/>
  <c r="B101" i="9" s="1"/>
  <c r="B106" i="9"/>
  <c r="E112" i="9"/>
  <c r="B112" i="9" s="1"/>
  <c r="E116" i="9"/>
  <c r="B116" i="9" s="1"/>
  <c r="E120" i="9"/>
  <c r="B120" i="9" s="1"/>
  <c r="E124" i="9"/>
  <c r="B124" i="9" s="1"/>
  <c r="E128" i="9"/>
  <c r="B128" i="9" s="1"/>
  <c r="E132" i="9"/>
  <c r="B132" i="9" s="1"/>
  <c r="E136" i="9"/>
  <c r="B136" i="9" s="1"/>
  <c r="E140" i="9"/>
  <c r="B140" i="9" s="1"/>
  <c r="E144" i="9"/>
  <c r="B144" i="9" s="1"/>
  <c r="E148" i="9"/>
  <c r="B148" i="9" s="1"/>
  <c r="E152" i="9"/>
  <c r="B152" i="9" s="1"/>
  <c r="E160" i="9"/>
  <c r="B160" i="9" s="1"/>
  <c r="E164" i="9"/>
  <c r="B164" i="9" s="1"/>
  <c r="E168" i="9"/>
  <c r="B168" i="9" s="1"/>
  <c r="E172" i="9"/>
  <c r="B172" i="9" s="1"/>
  <c r="B304" i="9"/>
  <c r="B230" i="9"/>
  <c r="B234" i="9"/>
  <c r="B238" i="9"/>
  <c r="B241" i="9"/>
  <c r="F267" i="9"/>
  <c r="B267" i="9" s="1"/>
  <c r="B273" i="9"/>
  <c r="F283" i="9"/>
  <c r="B283" i="9" s="1"/>
  <c r="B289" i="9"/>
  <c r="G339" i="9" l="1"/>
  <c r="E339" i="9" s="1"/>
  <c r="B339" i="9" s="1"/>
  <c r="F219" i="5"/>
  <c r="C1223" i="1"/>
  <c r="E310" i="9"/>
  <c r="B310" i="9" s="1"/>
  <c r="E309" i="9"/>
  <c r="B309" i="9" s="1"/>
  <c r="I25" i="3"/>
  <c r="D1255" i="1"/>
  <c r="D44" i="8"/>
  <c r="I39" i="3" s="1"/>
  <c r="F178" i="5"/>
  <c r="G1182" i="1"/>
  <c r="E177" i="5"/>
  <c r="E176" i="5" s="1"/>
  <c r="D1180" i="1" s="1"/>
  <c r="H336" i="9"/>
  <c r="E336" i="9" s="1"/>
  <c r="B336" i="9" s="1"/>
  <c r="E316" i="9"/>
  <c r="B316" i="9" s="1"/>
  <c r="E315" i="9"/>
  <c r="B315" i="9" s="1"/>
  <c r="E314" i="9"/>
  <c r="B314" i="9" s="1"/>
  <c r="C1012" i="1"/>
  <c r="H22" i="3"/>
  <c r="F114" i="6"/>
  <c r="I27" i="3"/>
  <c r="I1568" i="1"/>
  <c r="I34" i="3"/>
  <c r="D1555" i="1"/>
  <c r="I1579" i="1"/>
  <c r="H35" i="3"/>
  <c r="C1571" i="1"/>
  <c r="I1557" i="1"/>
  <c r="E5" i="7"/>
  <c r="D1538" i="1" s="1"/>
  <c r="I1553" i="1"/>
  <c r="I1543" i="1"/>
  <c r="I1541" i="1"/>
  <c r="H33" i="3"/>
  <c r="G1628" i="1"/>
  <c r="D45" i="8"/>
  <c r="C1622" i="1" s="1"/>
  <c r="F125" i="4"/>
  <c r="D121" i="1"/>
  <c r="G591" i="1"/>
  <c r="E535" i="4"/>
  <c r="D529" i="1" s="1"/>
  <c r="G516" i="1"/>
  <c r="G460" i="1"/>
  <c r="G425" i="1"/>
  <c r="E430" i="4"/>
  <c r="E360" i="4"/>
  <c r="D355" i="1" s="1"/>
  <c r="D356" i="1"/>
  <c r="E308" i="4"/>
  <c r="D304" i="1"/>
  <c r="H422" i="1"/>
  <c r="E179" i="9"/>
  <c r="B179" i="9" s="1"/>
  <c r="F202" i="4"/>
  <c r="G198" i="1"/>
  <c r="G102" i="1"/>
  <c r="F106" i="4"/>
  <c r="F648" i="4"/>
  <c r="C642" i="1"/>
  <c r="F12" i="5"/>
  <c r="E7" i="5"/>
  <c r="D1017" i="1"/>
  <c r="F230" i="4"/>
  <c r="C226" i="1"/>
  <c r="F82" i="4"/>
  <c r="C78" i="1"/>
  <c r="I40" i="3"/>
  <c r="F629" i="4"/>
  <c r="C623" i="1"/>
  <c r="F479" i="4"/>
  <c r="C473" i="1"/>
  <c r="G338" i="9"/>
  <c r="E338" i="9" s="1"/>
  <c r="B338" i="9" s="1"/>
  <c r="F203" i="5"/>
  <c r="C1207" i="1"/>
  <c r="F89" i="6"/>
  <c r="C1485" i="1"/>
  <c r="D1431" i="1"/>
  <c r="I28" i="3"/>
  <c r="F361" i="4"/>
  <c r="D360" i="4"/>
  <c r="C356" i="1"/>
  <c r="F164" i="4"/>
  <c r="C160" i="1"/>
  <c r="F129" i="6"/>
  <c r="C1525" i="1"/>
  <c r="F571" i="4"/>
  <c r="C565" i="1"/>
  <c r="D430" i="4"/>
  <c r="E6" i="4"/>
  <c r="D3" i="1"/>
  <c r="H31" i="3"/>
  <c r="C1537" i="1"/>
  <c r="D251" i="5"/>
  <c r="F255" i="5"/>
  <c r="C1259" i="1"/>
  <c r="F147" i="5"/>
  <c r="C1152" i="1"/>
  <c r="F49" i="4"/>
  <c r="C45" i="1"/>
  <c r="D177" i="5"/>
  <c r="F70" i="5"/>
  <c r="D69" i="5"/>
  <c r="C1075" i="1"/>
  <c r="F309" i="4"/>
  <c r="D308" i="4"/>
  <c r="C304" i="1"/>
  <c r="G24" i="9"/>
  <c r="H24" i="9"/>
  <c r="D152" i="4"/>
  <c r="F153" i="4"/>
  <c r="C149" i="1"/>
  <c r="D6" i="4"/>
  <c r="F7" i="4"/>
  <c r="C3" i="1"/>
  <c r="F536" i="4"/>
  <c r="D535" i="4"/>
  <c r="C530" i="1"/>
  <c r="F373" i="4"/>
  <c r="C368" i="1"/>
  <c r="E152" i="4"/>
  <c r="D149" i="1"/>
  <c r="E141" i="6"/>
  <c r="I1545" i="1"/>
  <c r="H1093" i="1"/>
  <c r="G1401" i="1"/>
  <c r="E180" i="9"/>
  <c r="B180" i="9" s="1"/>
  <c r="F584" i="4"/>
  <c r="C578" i="1"/>
  <c r="F273" i="4"/>
  <c r="D269" i="1"/>
  <c r="I1581" i="1"/>
  <c r="F647" i="4"/>
  <c r="C641" i="1"/>
  <c r="F491" i="4"/>
  <c r="C485" i="1"/>
  <c r="F321" i="4"/>
  <c r="C316" i="1"/>
  <c r="G348" i="9"/>
  <c r="E348" i="9" s="1"/>
  <c r="E69" i="5"/>
  <c r="C1621" i="1" l="1"/>
  <c r="G1223" i="1"/>
  <c r="H1223" i="1"/>
  <c r="H19" i="9"/>
  <c r="E19" i="9" s="1"/>
  <c r="B19" i="9" s="1"/>
  <c r="D1181" i="1"/>
  <c r="I24" i="3"/>
  <c r="H1555" i="1"/>
  <c r="G1555" i="1"/>
  <c r="G1571" i="1"/>
  <c r="H1571" i="1"/>
  <c r="G346" i="9"/>
  <c r="E346" i="9" s="1"/>
  <c r="B346" i="9" s="1"/>
  <c r="I33" i="3"/>
  <c r="G343" i="9"/>
  <c r="E343" i="9" s="1"/>
  <c r="B343" i="9" s="1"/>
  <c r="G344" i="9"/>
  <c r="E344" i="9" s="1"/>
  <c r="B344" i="9" s="1"/>
  <c r="K1481" i="9"/>
  <c r="H121" i="1"/>
  <c r="G121" i="1"/>
  <c r="E639" i="4"/>
  <c r="D633" i="1" s="1"/>
  <c r="D424" i="1"/>
  <c r="E640" i="4"/>
  <c r="D634" i="1" s="1"/>
  <c r="E418" i="4"/>
  <c r="D413" i="1" s="1"/>
  <c r="D303" i="1"/>
  <c r="E417" i="4"/>
  <c r="D412" i="1" s="1"/>
  <c r="E24" i="9"/>
  <c r="B24" i="9" s="1"/>
  <c r="E347" i="9"/>
  <c r="B348" i="9"/>
  <c r="H269" i="1"/>
  <c r="G269" i="1"/>
  <c r="G316" i="1"/>
  <c r="H316" i="1"/>
  <c r="G641" i="1"/>
  <c r="H641" i="1"/>
  <c r="D1537" i="1"/>
  <c r="G1537" i="1" s="1"/>
  <c r="I31" i="3"/>
  <c r="G3" i="1"/>
  <c r="H3" i="1"/>
  <c r="H304" i="1"/>
  <c r="G304" i="1"/>
  <c r="F69" i="5"/>
  <c r="H23" i="3"/>
  <c r="C1074" i="1"/>
  <c r="D6" i="5"/>
  <c r="F141" i="6"/>
  <c r="E422" i="4"/>
  <c r="I17" i="3"/>
  <c r="D2" i="1"/>
  <c r="G1525" i="1"/>
  <c r="H1525" i="1"/>
  <c r="H356" i="1"/>
  <c r="G356" i="1"/>
  <c r="H1431" i="1"/>
  <c r="G1431" i="1"/>
  <c r="H9" i="3"/>
  <c r="G473" i="1"/>
  <c r="H473" i="1"/>
  <c r="H1622" i="1"/>
  <c r="G1622" i="1"/>
  <c r="G226" i="1"/>
  <c r="H226" i="1"/>
  <c r="H18" i="3"/>
  <c r="D299" i="4"/>
  <c r="F152" i="4"/>
  <c r="C148" i="1"/>
  <c r="D417" i="4"/>
  <c r="F308" i="4"/>
  <c r="C303" i="1"/>
  <c r="G1152" i="1"/>
  <c r="H1152" i="1"/>
  <c r="H25" i="3"/>
  <c r="F251" i="5"/>
  <c r="C1255" i="1"/>
  <c r="F430" i="4"/>
  <c r="D639" i="4"/>
  <c r="C424" i="1"/>
  <c r="F360" i="4"/>
  <c r="D418" i="4"/>
  <c r="C355" i="1"/>
  <c r="G1485" i="1"/>
  <c r="H1485" i="1"/>
  <c r="G642" i="1"/>
  <c r="H642" i="1"/>
  <c r="G578" i="1"/>
  <c r="H578" i="1"/>
  <c r="G530" i="1"/>
  <c r="H530" i="1"/>
  <c r="I23" i="3"/>
  <c r="D1074" i="1"/>
  <c r="G485" i="1"/>
  <c r="H485" i="1"/>
  <c r="E299" i="4"/>
  <c r="E300" i="4" s="1"/>
  <c r="I18" i="3"/>
  <c r="D148" i="1"/>
  <c r="D640" i="4"/>
  <c r="F535" i="4"/>
  <c r="C529" i="1"/>
  <c r="D422" i="4"/>
  <c r="D300" i="4"/>
  <c r="H17" i="3"/>
  <c r="F6" i="4"/>
  <c r="C2" i="1"/>
  <c r="D176" i="5"/>
  <c r="F177" i="5"/>
  <c r="H24" i="3"/>
  <c r="C1181" i="1"/>
  <c r="H1621" i="1"/>
  <c r="G1621" i="1"/>
  <c r="H11" i="3"/>
  <c r="G565" i="1"/>
  <c r="H565" i="1"/>
  <c r="G160" i="1"/>
  <c r="H160" i="1"/>
  <c r="G623" i="1"/>
  <c r="H623" i="1"/>
  <c r="H78" i="1"/>
  <c r="G78" i="1"/>
  <c r="H1017" i="1"/>
  <c r="G1017" i="1"/>
  <c r="G368" i="1"/>
  <c r="H368" i="1"/>
  <c r="H149" i="1"/>
  <c r="G149" i="1"/>
  <c r="G1075" i="1"/>
  <c r="H1075" i="1"/>
  <c r="H45" i="1"/>
  <c r="G45" i="1"/>
  <c r="G1259" i="1"/>
  <c r="H1259" i="1"/>
  <c r="G1207" i="1"/>
  <c r="H1207" i="1"/>
  <c r="G1538" i="1"/>
  <c r="H1538" i="1"/>
  <c r="E6" i="5"/>
  <c r="I22" i="3"/>
  <c r="D1012" i="1"/>
  <c r="F7" i="5"/>
  <c r="H1537" i="1" l="1"/>
  <c r="E345" i="9"/>
  <c r="I10" i="3" s="1"/>
  <c r="E342" i="9"/>
  <c r="D296" i="1"/>
  <c r="H299" i="9"/>
  <c r="D1011" i="1"/>
  <c r="G1255" i="1"/>
  <c r="H1255" i="1"/>
  <c r="H1012" i="1"/>
  <c r="G1012" i="1"/>
  <c r="G1181" i="1"/>
  <c r="H1181" i="1"/>
  <c r="H2" i="1"/>
  <c r="G2" i="1"/>
  <c r="F422" i="4"/>
  <c r="D643" i="4"/>
  <c r="C417" i="1"/>
  <c r="F640" i="4"/>
  <c r="C634" i="1"/>
  <c r="H355" i="1"/>
  <c r="G355" i="1"/>
  <c r="F639" i="4"/>
  <c r="C633" i="1"/>
  <c r="D423" i="4"/>
  <c r="F299" i="4"/>
  <c r="D301" i="4"/>
  <c r="C295" i="1"/>
  <c r="K3" i="9"/>
  <c r="I9" i="3"/>
  <c r="N3" i="9"/>
  <c r="I11" i="3"/>
  <c r="F418" i="4"/>
  <c r="C413" i="1"/>
  <c r="F417" i="4"/>
  <c r="C412" i="1"/>
  <c r="G529" i="1"/>
  <c r="H529" i="1"/>
  <c r="H148" i="1"/>
  <c r="G148" i="1"/>
  <c r="E643" i="4"/>
  <c r="D417" i="1"/>
  <c r="G306" i="9"/>
  <c r="E306" i="9" s="1"/>
  <c r="B306" i="9" s="1"/>
  <c r="G299" i="9"/>
  <c r="F6" i="5"/>
  <c r="C1011" i="1"/>
  <c r="F176" i="5"/>
  <c r="C1180" i="1"/>
  <c r="F300" i="4"/>
  <c r="C296" i="1"/>
  <c r="E423" i="4"/>
  <c r="E301" i="4"/>
  <c r="D297" i="1" s="1"/>
  <c r="D295" i="1"/>
  <c r="G424" i="1"/>
  <c r="H424" i="1"/>
  <c r="H303" i="1"/>
  <c r="G303" i="1"/>
  <c r="G1074" i="1"/>
  <c r="H1074" i="1"/>
  <c r="E644" i="4" l="1"/>
  <c r="E645" i="4" s="1"/>
  <c r="E425" i="4"/>
  <c r="D420" i="1" s="1"/>
  <c r="D418" i="1"/>
  <c r="H20" i="9"/>
  <c r="G412" i="1"/>
  <c r="H412" i="1"/>
  <c r="H295" i="1"/>
  <c r="G295" i="1"/>
  <c r="G634" i="1"/>
  <c r="H634" i="1"/>
  <c r="H296" i="1"/>
  <c r="G296" i="1"/>
  <c r="F301" i="4"/>
  <c r="C297" i="1"/>
  <c r="D637" i="1"/>
  <c r="G413" i="1"/>
  <c r="H413" i="1"/>
  <c r="G1180" i="1"/>
  <c r="H1180" i="1"/>
  <c r="E299" i="9"/>
  <c r="E424" i="4"/>
  <c r="D419" i="1" s="1"/>
  <c r="D644" i="4"/>
  <c r="F423" i="4"/>
  <c r="D425" i="4"/>
  <c r="C418" i="1"/>
  <c r="G20" i="9"/>
  <c r="D424" i="4"/>
  <c r="G633" i="1"/>
  <c r="H633" i="1"/>
  <c r="F643" i="4"/>
  <c r="C637" i="1"/>
  <c r="H8" i="3"/>
  <c r="H1011" i="1"/>
  <c r="G1011" i="1"/>
  <c r="G417" i="1"/>
  <c r="H417" i="1"/>
  <c r="E20" i="9" l="1"/>
  <c r="B20" i="9" s="1"/>
  <c r="F425" i="4"/>
  <c r="C420" i="1"/>
  <c r="F424" i="4"/>
  <c r="C419" i="1"/>
  <c r="D646" i="4"/>
  <c r="F644" i="4"/>
  <c r="C638" i="1"/>
  <c r="D639" i="1"/>
  <c r="M3" i="9"/>
  <c r="G418" i="1"/>
  <c r="H418" i="1"/>
  <c r="H297" i="1"/>
  <c r="G297" i="1"/>
  <c r="G637" i="1"/>
  <c r="H637" i="1"/>
  <c r="D645" i="4"/>
  <c r="B299" i="9"/>
  <c r="E646" i="4"/>
  <c r="E649" i="4" s="1"/>
  <c r="D638" i="1"/>
  <c r="I19" i="3" l="1"/>
  <c r="D643" i="1"/>
  <c r="G419" i="1"/>
  <c r="H419" i="1"/>
  <c r="E650" i="4"/>
  <c r="D640" i="1"/>
  <c r="H334" i="9"/>
  <c r="G334" i="9"/>
  <c r="G420" i="1"/>
  <c r="H420" i="1"/>
  <c r="F646" i="4"/>
  <c r="D650" i="4"/>
  <c r="C640" i="1"/>
  <c r="D649" i="4"/>
  <c r="F645" i="4"/>
  <c r="C639" i="1"/>
  <c r="G297" i="9"/>
  <c r="E297" i="9" s="1"/>
  <c r="B297" i="9" s="1"/>
  <c r="G638" i="1"/>
  <c r="H638" i="1"/>
  <c r="G640" i="1" l="1"/>
  <c r="H640" i="1"/>
  <c r="I20" i="3"/>
  <c r="D644" i="1"/>
  <c r="G639" i="1"/>
  <c r="H639" i="1"/>
  <c r="H7" i="3"/>
  <c r="F650" i="4"/>
  <c r="H20" i="3"/>
  <c r="C644" i="1"/>
  <c r="E334" i="9"/>
  <c r="F649" i="4"/>
  <c r="H19" i="3"/>
  <c r="C643" i="1"/>
  <c r="J3" i="9" l="1"/>
  <c r="B334" i="9"/>
  <c r="E298" i="9"/>
  <c r="I8" i="3" s="1"/>
  <c r="G643" i="1"/>
  <c r="H643" i="1"/>
  <c r="G644" i="1"/>
  <c r="H644" i="1"/>
  <c r="G295" i="9" l="1"/>
  <c r="L293" i="9"/>
  <c r="F293" i="9" s="1"/>
  <c r="H295" i="9"/>
  <c r="H18" i="9"/>
  <c r="G18" i="9"/>
  <c r="I13" i="9"/>
  <c r="G15" i="9"/>
  <c r="K7" i="9"/>
  <c r="J12" i="9"/>
  <c r="J9" i="9"/>
  <c r="L15" i="9"/>
  <c r="K5" i="9"/>
  <c r="J10" i="9"/>
  <c r="M16" i="9"/>
  <c r="K10" i="9"/>
  <c r="G21" i="9"/>
  <c r="K12" i="9"/>
  <c r="I7" i="9"/>
  <c r="K11" i="9"/>
  <c r="K8" i="9"/>
  <c r="J13" i="9"/>
  <c r="H22" i="9"/>
  <c r="I17" i="9"/>
  <c r="J8" i="9"/>
  <c r="H15" i="9"/>
  <c r="J5" i="9"/>
  <c r="L16" i="9"/>
  <c r="J6" i="9"/>
  <c r="I11" i="9"/>
  <c r="K6" i="9"/>
  <c r="J11" i="9"/>
  <c r="I6" i="9"/>
  <c r="K13" i="9"/>
  <c r="J7" i="9"/>
  <c r="I12" i="9"/>
  <c r="K9" i="9"/>
  <c r="G17" i="9"/>
  <c r="J17" i="9"/>
  <c r="H21" i="9"/>
  <c r="G16" i="9"/>
  <c r="I9" i="9"/>
  <c r="H17" i="9"/>
  <c r="H16" i="9"/>
  <c r="I5" i="9"/>
  <c r="G22" i="9"/>
  <c r="M15" i="9"/>
  <c r="I8" i="9"/>
  <c r="E5" i="9" l="1"/>
  <c r="B5" i="9" s="1"/>
  <c r="F16" i="9"/>
  <c r="E22" i="9"/>
  <c r="B22" i="9" s="1"/>
  <c r="E9" i="9"/>
  <c r="B9" i="9" s="1"/>
  <c r="E8" i="9"/>
  <c r="B8" i="9" s="1"/>
  <c r="E12" i="9"/>
  <c r="B12" i="9" s="1"/>
  <c r="E11" i="9"/>
  <c r="B11" i="9" s="1"/>
  <c r="E10" i="9"/>
  <c r="B10" i="9" s="1"/>
  <c r="E18" i="9"/>
  <c r="B18" i="9" s="1"/>
  <c r="E16" i="9"/>
  <c r="B16" i="9" s="1"/>
  <c r="E6" i="9"/>
  <c r="B6" i="9" s="1"/>
  <c r="E21" i="9"/>
  <c r="B21" i="9" s="1"/>
  <c r="F15" i="9"/>
  <c r="E15" i="9"/>
  <c r="E7" i="9"/>
  <c r="B7" i="9" s="1"/>
  <c r="E13" i="9"/>
  <c r="B13" i="9" s="1"/>
  <c r="B293" i="9"/>
  <c r="F23" i="9"/>
  <c r="E17" i="9"/>
  <c r="B17" i="9" s="1"/>
  <c r="E295" i="9"/>
  <c r="F14" i="9" l="1"/>
  <c r="F3" i="9" s="1"/>
  <c r="B295" i="9"/>
  <c r="E23" i="9"/>
  <c r="I7" i="3" s="1"/>
  <c r="E14" i="9"/>
  <c r="I13" i="3" s="1"/>
  <c r="B15" i="9"/>
  <c r="E4" i="9"/>
  <c r="E3" i="9" l="1"/>
</calcChain>
</file>

<file path=xl/sharedStrings.xml><?xml version="1.0" encoding="utf-8"?>
<sst xmlns="http://schemas.openxmlformats.org/spreadsheetml/2006/main" count="4733" uniqueCount="3656">
  <si>
    <t>Obveznik:</t>
  </si>
  <si>
    <t>14881 - O.Š. PAVLEKA MIŠKINE,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</si>
  <si>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</si>
  <si>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</si>
  <si>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</si>
  <si>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</si>
  <si>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</si>
  <si>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</si>
  <si>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</si>
  <si>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</si>
  <si>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</si>
  <si>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</si>
  <si>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</si>
  <si>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</si>
  <si>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</si>
  <si>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</si>
  <si>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</si>
  <si>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</si>
  <si>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</si>
  <si>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</si>
  <si>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</si>
  <si>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</si>
  <si>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</si>
  <si>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</si>
  <si>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</si>
  <si>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</si>
  <si>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</si>
  <si>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</si>
  <si>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</si>
  <si>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</si>
  <si>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</si>
  <si>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</si>
  <si>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</si>
  <si>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</si>
  <si>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</si>
  <si>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</si>
  <si>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</si>
  <si>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</si>
  <si>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</si>
  <si>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</si>
  <si>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</si>
  <si>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</si>
  <si>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</si>
  <si>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</si>
  <si>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</si>
  <si>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</si>
  <si>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</si>
  <si>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</si>
  <si>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</si>
  <si>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</si>
  <si>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</si>
  <si>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</si>
  <si>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</si>
  <si>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</si>
  <si>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</si>
  <si>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</si>
  <si>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</si>
  <si>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</si>
  <si>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</si>
  <si>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</si>
  <si>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</si>
  <si>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</si>
  <si>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</si>
  <si>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</si>
  <si>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</si>
  <si>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</si>
  <si>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</si>
  <si>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</si>
  <si>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</si>
  <si>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</si>
  <si>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</si>
  <si>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</si>
  <si>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</si>
  <si>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</si>
  <si>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</si>
  <si>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</si>
  <si>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</si>
  <si>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</si>
  <si>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</si>
  <si>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</si>
  <si>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</si>
  <si>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</si>
  <si>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</si>
  <si>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</si>
  <si>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</si>
  <si>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</si>
  <si>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</si>
  <si>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</si>
  <si>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</si>
  <si>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</si>
  <si>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</si>
  <si>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</si>
  <si>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</si>
  <si>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</si>
  <si>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</si>
  <si>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</si>
  <si>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</si>
  <si>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</si>
  <si>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</si>
  <si>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</si>
  <si>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</si>
  <si>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</si>
  <si>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</si>
  <si>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</si>
  <si>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</si>
  <si>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</si>
  <si>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</si>
  <si>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</si>
  <si>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</si>
  <si>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</si>
  <si>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</si>
  <si>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</si>
  <si>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</si>
  <si>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</si>
  <si>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</si>
  <si>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</si>
  <si>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</si>
  <si>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</si>
  <si>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</si>
  <si>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</si>
  <si>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</si>
  <si>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</si>
  <si>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</si>
  <si>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</si>
  <si>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</si>
  <si>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</si>
  <si>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</si>
  <si>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</si>
  <si>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</si>
  <si>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</si>
  <si>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</si>
  <si>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</si>
  <si>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</si>
  <si>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</si>
  <si>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</si>
  <si>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</si>
  <si>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</si>
  <si>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</si>
  <si>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</si>
  <si>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</si>
  <si>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</si>
  <si>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</si>
  <si>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</si>
  <si>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</si>
  <si>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</si>
  <si>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</si>
  <si>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</si>
  <si>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</si>
  <si>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</si>
  <si>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</si>
  <si>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</si>
  <si>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</si>
  <si>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</si>
  <si>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</si>
  <si>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</si>
  <si>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</si>
  <si>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</si>
  <si>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</si>
  <si>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</si>
  <si>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</si>
  <si>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</si>
  <si>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</si>
  <si>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</si>
  <si>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</si>
  <si>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</si>
  <si>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</si>
  <si>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</si>
  <si>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</si>
  <si>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</si>
  <si>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</si>
  <si>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</si>
  <si>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</si>
  <si>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</si>
  <si>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</si>
  <si>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</si>
  <si>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</si>
  <si>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</si>
  <si>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</si>
  <si>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</si>
  <si>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</si>
  <si>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</si>
  <si>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</si>
  <si>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</si>
  <si>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</si>
  <si>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</si>
  <si>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</si>
  <si>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</si>
  <si>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</si>
  <si>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</si>
  <si>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</si>
  <si>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</si>
  <si>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</si>
  <si>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</si>
  <si>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</si>
  <si>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</si>
  <si>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</si>
  <si>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</si>
  <si>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</si>
  <si>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</si>
  <si>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</si>
  <si>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</si>
  <si>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</si>
  <si>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</si>
  <si>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</si>
  <si>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</si>
  <si>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</si>
  <si>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</si>
  <si>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</si>
  <si>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</si>
  <si>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</si>
  <si>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</si>
  <si>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</si>
  <si>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</si>
  <si>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</si>
  <si>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</si>
  <si>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</si>
  <si>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</si>
  <si>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</si>
  <si>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</si>
  <si>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</si>
  <si>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</si>
  <si>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</si>
  <si>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</si>
  <si>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</si>
  <si>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</si>
  <si>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</si>
  <si>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</si>
  <si>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</si>
  <si>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</si>
  <si>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</si>
  <si>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</si>
  <si>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</si>
  <si>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</si>
  <si>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</si>
  <si>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</si>
  <si>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</si>
  <si>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</si>
  <si>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</si>
  <si>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</si>
  <si>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</si>
  <si>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</si>
  <si>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</si>
  <si>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</si>
  <si>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</si>
  <si>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</si>
  <si>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</si>
  <si>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</si>
  <si>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</si>
  <si>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</si>
  <si>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</si>
  <si>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</si>
  <si>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</si>
  <si>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</si>
  <si>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</si>
  <si>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</si>
  <si>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</si>
  <si>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</si>
  <si>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</si>
  <si>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</si>
  <si>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</si>
  <si>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</si>
  <si>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</si>
  <si>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</si>
  <si>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</si>
  <si>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</si>
  <si>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</si>
  <si>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</si>
  <si>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</si>
  <si>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</si>
  <si>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</si>
  <si>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</si>
  <si>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</si>
  <si>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</si>
  <si>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</si>
  <si>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</si>
  <si>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</si>
  <si>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</si>
  <si>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</si>
  <si>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</si>
  <si>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</si>
  <si>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</si>
  <si>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</si>
  <si>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</si>
  <si>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</si>
  <si>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</si>
  <si>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</si>
  <si>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</si>
  <si>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</si>
  <si>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</si>
  <si>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</si>
  <si>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</si>
  <si>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</si>
  <si>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</si>
  <si>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</si>
  <si>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</si>
  <si>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</si>
  <si>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</si>
  <si>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</si>
  <si>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</si>
  <si>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</si>
  <si>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</si>
  <si>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</si>
  <si>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</si>
  <si>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</si>
  <si>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</si>
  <si>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</si>
  <si>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</si>
  <si>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</si>
  <si>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</si>
  <si>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</si>
  <si>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</si>
  <si>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</si>
  <si>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</si>
  <si>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</si>
  <si>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</si>
  <si>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</si>
  <si>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</si>
  <si>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</si>
  <si>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</si>
  <si>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</si>
  <si>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</si>
  <si>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</si>
  <si>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</si>
  <si>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</si>
  <si>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</si>
  <si>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</si>
  <si>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</si>
  <si>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</si>
  <si>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</si>
  <si>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</si>
  <si>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</si>
  <si>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</si>
  <si>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</si>
  <si>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</si>
  <si>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</si>
  <si>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</si>
  <si>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</si>
  <si>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</si>
  <si>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</si>
  <si>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</si>
  <si>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</si>
  <si>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</si>
  <si>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</si>
  <si>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</si>
  <si>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</si>
  <si>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</si>
  <si>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</si>
  <si>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</si>
  <si>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</si>
  <si>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</si>
  <si>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</si>
  <si>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</si>
  <si>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</si>
  <si>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</si>
  <si>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</si>
  <si>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</si>
  <si>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</si>
  <si>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</si>
  <si>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</si>
  <si>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</si>
  <si>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</si>
  <si>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</si>
  <si>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</si>
  <si>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</si>
  <si>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</si>
  <si>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</si>
  <si>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</si>
  <si>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</si>
  <si>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</si>
  <si>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</si>
  <si>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</si>
  <si>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</si>
  <si>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</si>
  <si>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</si>
  <si>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</si>
  <si>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</si>
  <si>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</si>
  <si>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</si>
  <si>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</si>
  <si>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</si>
  <si>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</si>
  <si>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</si>
  <si>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</si>
  <si>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</si>
  <si>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</si>
  <si>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</si>
  <si>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</si>
  <si>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</si>
  <si>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</si>
  <si>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</si>
  <si>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</si>
  <si>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</si>
  <si>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</si>
  <si>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</si>
  <si>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</si>
  <si>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</si>
  <si>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</si>
  <si>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</si>
  <si>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</si>
  <si>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</si>
  <si>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</si>
  <si>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</si>
  <si>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</si>
  <si>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</si>
  <si>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</si>
  <si>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</si>
  <si>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</si>
  <si>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</si>
  <si>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</si>
  <si>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</si>
  <si>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</si>
  <si>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</si>
  <si>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</si>
  <si>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</si>
  <si>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</si>
  <si>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</si>
  <si>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</si>
  <si>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</si>
  <si>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</si>
  <si>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</si>
  <si>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</si>
  <si>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</si>
  <si>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</si>
  <si>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</si>
  <si>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</si>
  <si>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</si>
  <si>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</si>
  <si>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</si>
  <si>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</si>
  <si>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</si>
  <si>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</si>
  <si>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</si>
  <si>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</si>
  <si>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</si>
  <si>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</si>
  <si>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</si>
  <si>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</si>
  <si>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</si>
  <si>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</si>
  <si>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</si>
  <si>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</si>
  <si>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</si>
  <si>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</si>
  <si>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</si>
  <si>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</si>
  <si>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</si>
  <si>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</si>
  <si>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</si>
  <si>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</si>
  <si>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</si>
  <si>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</si>
  <si>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</si>
  <si>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</si>
  <si>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</si>
  <si>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</si>
  <si>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</si>
  <si>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</si>
  <si>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</si>
  <si>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</si>
  <si>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</si>
  <si>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</si>
  <si>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</si>
  <si>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</si>
  <si>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</si>
  <si>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</si>
  <si>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</si>
  <si>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</si>
  <si>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</si>
  <si>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</si>
  <si>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</si>
  <si>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</si>
  <si>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</si>
  <si>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</si>
  <si>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</si>
  <si>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</si>
  <si>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</si>
  <si>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</si>
  <si>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</si>
  <si>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</si>
  <si>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</si>
  <si>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</si>
  <si>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</si>
  <si>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</si>
  <si>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</si>
  <si>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</si>
  <si>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</si>
  <si>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</si>
  <si>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</si>
  <si>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</si>
  <si>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</si>
  <si>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</si>
  <si>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</si>
  <si>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</si>
  <si>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</si>
  <si>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</si>
  <si>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</si>
  <si>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</si>
  <si>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</si>
  <si>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</si>
  <si>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</si>
  <si>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</si>
  <si>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</si>
  <si>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</si>
  <si>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</si>
  <si>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</si>
  <si>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</si>
  <si>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</si>
  <si>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</si>
  <si>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</si>
  <si>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</si>
  <si>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</si>
  <si>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</si>
  <si>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</si>
  <si>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</si>
  <si>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</si>
  <si>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</si>
  <si>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</si>
  <si>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</si>
  <si>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</si>
  <si>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</si>
  <si>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</si>
  <si>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</si>
  <si>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</si>
  <si>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</si>
  <si>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</si>
  <si>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</si>
  <si>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</si>
  <si>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</si>
  <si>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</si>
  <si>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</si>
  <si>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</si>
  <si>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</si>
  <si>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</si>
  <si>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</si>
  <si>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</si>
  <si>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</si>
  <si>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</si>
  <si>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</si>
  <si>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</si>
  <si>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</si>
  <si>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</si>
  <si>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</si>
  <si>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</si>
  <si>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</si>
  <si>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</si>
  <si>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</si>
  <si>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</si>
  <si>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</si>
  <si>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</si>
  <si>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</si>
  <si>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</si>
  <si>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</si>
  <si>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</si>
  <si>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</si>
  <si>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</si>
  <si>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</si>
  <si>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</si>
  <si>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</si>
  <si>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</si>
  <si>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</si>
  <si>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</si>
  <si>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</si>
  <si>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</si>
  <si>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</si>
  <si>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</si>
  <si>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</si>
  <si>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</si>
  <si>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</si>
  <si>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</si>
  <si>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</si>
  <si>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</si>
  <si>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</si>
  <si>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</si>
  <si>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</si>
  <si>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</si>
  <si>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</si>
  <si>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</si>
  <si>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</si>
  <si>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</si>
  <si>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</si>
  <si>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</si>
  <si>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</si>
  <si>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</si>
  <si>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</si>
  <si>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</si>
  <si>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</si>
  <si>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</si>
  <si>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</si>
  <si>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</si>
  <si>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</si>
  <si>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</si>
  <si>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</si>
  <si>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</si>
  <si>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</si>
  <si>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</si>
  <si>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</si>
  <si>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</si>
  <si>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</si>
  <si>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</si>
  <si>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</si>
  <si>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</si>
  <si>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</si>
  <si>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</si>
  <si>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</si>
  <si>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</si>
  <si>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</si>
  <si>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</si>
  <si>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</si>
  <si>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</si>
  <si>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</si>
  <si>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</si>
  <si>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</si>
  <si>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</si>
  <si>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</si>
  <si>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</si>
  <si>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</si>
  <si>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</si>
  <si>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</si>
  <si>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</si>
  <si>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</si>
  <si>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</si>
  <si>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</si>
  <si>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</si>
  <si>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</si>
  <si>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</si>
  <si>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</si>
  <si>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</si>
  <si>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</si>
  <si>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</si>
  <si>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</si>
  <si>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</si>
  <si>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</si>
  <si>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</si>
  <si>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</si>
  <si>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</si>
  <si>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</si>
  <si>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</si>
  <si>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</si>
  <si>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</si>
  <si>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</si>
  <si>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</si>
  <si>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</si>
  <si>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</si>
  <si>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</si>
  <si>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</si>
  <si>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</si>
  <si>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</si>
  <si>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</si>
  <si>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</si>
  <si>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</si>
  <si>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</si>
  <si>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</si>
  <si>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</si>
  <si>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</si>
  <si>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</si>
  <si>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</si>
  <si>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</si>
  <si>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</si>
  <si>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</si>
  <si>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</si>
  <si>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</si>
  <si>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</si>
  <si>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</si>
  <si>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</si>
  <si>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</si>
  <si>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</si>
  <si>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</si>
  <si>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</si>
  <si>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</si>
  <si>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</si>
  <si>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</si>
  <si>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</si>
  <si>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</si>
  <si>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</si>
  <si>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</si>
  <si>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</si>
  <si>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</si>
  <si>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</si>
  <si>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</si>
  <si>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</si>
  <si>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</si>
  <si>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</si>
  <si>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</si>
  <si>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</si>
  <si>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</si>
  <si>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</si>
  <si>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</si>
  <si>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</si>
  <si>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</si>
  <si>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</si>
  <si>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</si>
  <si>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</si>
  <si>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</si>
  <si>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</si>
  <si>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</si>
  <si>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</si>
  <si>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</si>
  <si>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</si>
  <si>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</si>
  <si>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</si>
  <si>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</si>
  <si>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</si>
  <si>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</si>
  <si>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</si>
  <si>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</si>
  <si>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</si>
  <si>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</si>
  <si>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</si>
  <si>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</si>
  <si>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</si>
  <si>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</si>
  <si>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</si>
  <si>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</si>
  <si>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</si>
  <si>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</si>
  <si>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</si>
  <si>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</si>
  <si>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</si>
  <si>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</si>
  <si>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</si>
  <si>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</si>
  <si>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</si>
  <si>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</si>
  <si>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</si>
  <si>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</si>
  <si>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</si>
  <si>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</si>
  <si>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</si>
  <si>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</si>
  <si>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</si>
  <si>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</si>
  <si>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</si>
  <si>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</si>
  <si>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</si>
  <si>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</si>
  <si>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</si>
  <si>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</si>
  <si>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</si>
  <si>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</si>
  <si>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</si>
  <si>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</si>
  <si>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</si>
  <si>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</si>
  <si>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</si>
  <si>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</si>
  <si>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</si>
  <si>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</si>
  <si>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</si>
  <si>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</si>
  <si>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</si>
  <si>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</si>
  <si>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</si>
  <si>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</si>
  <si>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</si>
  <si>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</si>
  <si>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</si>
  <si>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</si>
  <si>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</si>
  <si>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</si>
  <si>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</si>
  <si>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</si>
  <si>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</si>
  <si>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</si>
  <si>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</si>
  <si>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</si>
  <si>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</si>
  <si>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</si>
  <si>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</si>
  <si>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</si>
  <si>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</si>
  <si>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</si>
  <si>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</si>
  <si>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</si>
  <si>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</si>
  <si>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</si>
  <si>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</si>
  <si>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</si>
  <si>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</si>
  <si>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</si>
  <si>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</si>
  <si>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</si>
  <si>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</si>
  <si>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</si>
  <si>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</si>
  <si>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</si>
  <si>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</si>
  <si>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</si>
  <si>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</si>
  <si>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</si>
  <si>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</si>
  <si>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</si>
  <si>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</si>
  <si>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</si>
  <si>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</si>
  <si>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</si>
  <si>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</si>
  <si>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</si>
  <si>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</si>
  <si>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</si>
  <si>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</si>
  <si>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</si>
  <si>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</si>
  <si>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</si>
  <si>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</si>
  <si>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</si>
  <si>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</si>
  <si>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</si>
  <si>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</si>
  <si>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</si>
  <si>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</si>
  <si>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</si>
  <si>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</si>
  <si>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</si>
  <si>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</si>
  <si>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</si>
  <si>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</si>
  <si>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</si>
  <si>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</si>
  <si>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</si>
  <si>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</si>
  <si>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</si>
  <si>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</si>
  <si>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</si>
  <si>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</si>
  <si>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</si>
  <si>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</si>
  <si>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</si>
  <si>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</si>
  <si>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</si>
  <si>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</si>
  <si>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</si>
  <si>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</si>
  <si>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</si>
  <si>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</si>
  <si>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</si>
  <si>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</si>
  <si>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</si>
  <si>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</si>
  <si>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</si>
  <si>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</si>
  <si>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</si>
  <si>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</si>
  <si>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</si>
  <si>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</si>
  <si>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</si>
  <si>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</si>
  <si>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</si>
  <si>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</si>
  <si>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</si>
  <si>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</si>
  <si>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</si>
  <si>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</si>
  <si>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</si>
  <si>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</si>
  <si>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</si>
  <si>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</si>
  <si>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</si>
  <si>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</si>
  <si>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</si>
  <si>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</si>
  <si>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</si>
  <si>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</si>
  <si>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</si>
  <si>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</si>
  <si>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</si>
  <si>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</si>
  <si>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</si>
  <si>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</si>
  <si>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</si>
  <si>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</si>
  <si>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</si>
  <si>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</si>
  <si>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</si>
  <si>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</si>
  <si>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</si>
  <si>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</si>
  <si>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</si>
  <si>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</si>
  <si>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</si>
  <si>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</si>
  <si>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</si>
  <si>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</si>
  <si>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</si>
  <si>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</si>
  <si>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</si>
  <si>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</si>
  <si>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</si>
  <si>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</si>
  <si>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</si>
  <si>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</si>
  <si>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</si>
  <si>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</si>
  <si>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</si>
  <si>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</si>
  <si>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</si>
  <si>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</si>
  <si>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</si>
  <si>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</si>
  <si>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</si>
  <si>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</si>
  <si>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</si>
  <si>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</si>
  <si>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</si>
  <si>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</si>
  <si>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</si>
  <si>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</si>
  <si>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</si>
  <si>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</si>
  <si>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</si>
  <si>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</si>
  <si>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</si>
  <si>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</si>
  <si>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</si>
  <si>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</si>
  <si>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</si>
  <si>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</si>
  <si>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</si>
  <si>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</si>
  <si>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</si>
  <si>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</si>
  <si>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</si>
  <si>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</si>
  <si>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</si>
  <si>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</si>
  <si>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</si>
  <si>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</si>
  <si>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</si>
  <si>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</si>
  <si>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</si>
  <si>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</si>
  <si>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</si>
  <si>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</si>
  <si>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</si>
  <si>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</si>
  <si>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</si>
  <si>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</si>
  <si>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</si>
  <si>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</si>
  <si>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</si>
  <si>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</si>
  <si>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</si>
  <si>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</si>
  <si>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</si>
  <si>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</si>
  <si>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</si>
  <si>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</si>
  <si>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</si>
  <si>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</si>
  <si>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</si>
  <si>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</si>
  <si>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</si>
  <si>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</si>
  <si>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</si>
  <si>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</si>
  <si>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</si>
  <si>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</si>
  <si>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</si>
  <si>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</si>
  <si>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</si>
  <si>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</si>
  <si>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</si>
  <si>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</si>
  <si>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</si>
  <si>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</si>
  <si>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</si>
  <si>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</si>
  <si>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</si>
  <si>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</si>
  <si>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</si>
  <si>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</si>
  <si>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</si>
  <si>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</si>
  <si>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</si>
  <si>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</si>
  <si>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</si>
  <si>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</si>
  <si>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</si>
  <si>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</si>
  <si>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</si>
  <si>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</si>
  <si>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</si>
  <si>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</si>
  <si>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</si>
  <si>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</si>
  <si>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</si>
  <si>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</si>
  <si>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</si>
  <si>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</si>
  <si>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</si>
  <si>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</si>
  <si>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</si>
  <si>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</si>
  <si>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</si>
  <si>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</si>
  <si>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</si>
  <si>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</si>
  <si>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</si>
  <si>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</si>
  <si>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</si>
  <si>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</si>
  <si>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</si>
  <si>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</si>
  <si>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</si>
  <si>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</si>
  <si>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</si>
  <si>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</si>
  <si>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</si>
  <si>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</si>
  <si>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</si>
  <si>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</si>
  <si>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</si>
  <si>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</si>
  <si>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</si>
  <si>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</si>
  <si>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</si>
  <si>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</si>
  <si>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</si>
  <si>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</si>
  <si>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</si>
  <si>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</si>
  <si>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</si>
  <si>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</si>
  <si>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</si>
  <si>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</si>
  <si>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</si>
  <si>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</si>
  <si>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</si>
  <si>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</si>
  <si>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</si>
  <si>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</si>
  <si>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</si>
  <si>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</si>
  <si>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</si>
  <si>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</si>
  <si>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</si>
  <si>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</si>
  <si>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</si>
  <si>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</si>
  <si>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</si>
  <si>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</si>
  <si>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</si>
  <si>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</si>
  <si>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</si>
  <si>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</si>
  <si>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</si>
  <si>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</si>
  <si>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</si>
  <si>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</si>
  <si>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</si>
  <si>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</si>
  <si>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</si>
  <si>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</si>
  <si>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</si>
  <si>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</si>
  <si>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</si>
  <si>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</si>
  <si>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</si>
  <si>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</si>
  <si>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</si>
  <si>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</si>
  <si>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</si>
  <si>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</si>
  <si>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</si>
  <si>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</si>
  <si>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</si>
  <si>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</si>
  <si>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</si>
  <si>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</si>
  <si>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</si>
  <si>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</si>
  <si>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</si>
  <si>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</si>
  <si>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</si>
  <si>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</si>
  <si>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</si>
  <si>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</si>
  <si>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</si>
  <si>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</si>
  <si>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</si>
  <si>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</si>
  <si>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</si>
  <si>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</si>
  <si>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</si>
  <si>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</si>
  <si>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</si>
  <si>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</si>
  <si>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</si>
  <si>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</si>
  <si>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</si>
  <si>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</si>
  <si>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</si>
  <si>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</si>
  <si>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</si>
  <si>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</si>
  <si>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</si>
  <si>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</si>
  <si>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</si>
  <si>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</si>
  <si>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</si>
  <si>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</si>
  <si>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</si>
  <si>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</si>
  <si>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</si>
  <si>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</si>
  <si>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</si>
  <si>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</si>
  <si>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</si>
  <si>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</si>
  <si>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</si>
  <si>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</si>
  <si>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</si>
  <si>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</si>
  <si>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</si>
  <si>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</si>
  <si>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</si>
  <si>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</si>
  <si>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</si>
  <si>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</si>
  <si>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</si>
  <si>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</si>
  <si>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</si>
  <si>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</si>
  <si>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</si>
  <si>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</si>
  <si>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</si>
  <si>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</si>
  <si>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</si>
  <si>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</si>
  <si>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</si>
  <si>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</si>
  <si>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</si>
  <si>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</si>
  <si>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</si>
  <si>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</si>
  <si>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</si>
  <si>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</si>
  <si>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</si>
  <si>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</si>
  <si>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</si>
  <si>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</si>
  <si>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</si>
  <si>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</si>
  <si>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</si>
  <si>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</si>
  <si>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</si>
  <si>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</si>
  <si>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</si>
  <si>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</si>
  <si>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</si>
  <si>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</si>
  <si>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</si>
  <si>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</si>
  <si>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</si>
  <si>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</si>
  <si>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</si>
  <si>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</si>
  <si>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</si>
  <si>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</si>
  <si>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</si>
  <si>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</si>
  <si>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</si>
  <si>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</si>
  <si>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</si>
  <si>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</si>
  <si>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</si>
  <si>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</si>
  <si>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</si>
  <si>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</si>
  <si>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</si>
  <si>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</si>
  <si>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</si>
  <si>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</si>
  <si>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</si>
  <si>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</si>
  <si>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</si>
  <si>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</si>
  <si>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</si>
  <si>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</si>
  <si>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</si>
  <si>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</si>
  <si>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</si>
  <si>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</si>
  <si>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</si>
  <si>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</si>
  <si>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</si>
  <si>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</si>
  <si>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</si>
  <si>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</si>
  <si>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</si>
  <si>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</si>
  <si>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</si>
  <si>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</si>
  <si>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</si>
  <si>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</si>
  <si>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</si>
  <si>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</si>
  <si>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</si>
  <si>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</si>
  <si>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</si>
  <si>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</si>
  <si>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</si>
  <si>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</si>
  <si>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</si>
  <si>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</si>
  <si>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</si>
  <si>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</si>
  <si>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</si>
  <si>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</si>
  <si>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</si>
  <si>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</si>
  <si>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</si>
  <si>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</si>
  <si>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</si>
  <si>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</si>
  <si>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</si>
  <si>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</si>
  <si>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</si>
  <si>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</si>
  <si>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</si>
  <si>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</si>
  <si>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</si>
  <si>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</si>
  <si>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</si>
  <si>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</si>
  <si>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</si>
  <si>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</si>
  <si>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</si>
  <si>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</si>
  <si>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</si>
  <si>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</si>
  <si>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</si>
  <si>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</si>
  <si>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</si>
  <si>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</si>
  <si>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</si>
  <si>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</si>
  <si>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</si>
  <si>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</si>
  <si>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</si>
  <si>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</si>
  <si>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</si>
  <si>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</si>
  <si>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</si>
  <si>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</si>
  <si>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</si>
  <si>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</si>
  <si>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</si>
  <si>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</si>
  <si>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</si>
  <si>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</si>
  <si>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</si>
  <si>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</si>
  <si>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</si>
  <si>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</si>
  <si>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</si>
  <si>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</si>
  <si>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</si>
  <si>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</si>
  <si>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</si>
  <si>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</si>
  <si>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</si>
  <si>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</si>
  <si>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</si>
  <si>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</si>
  <si>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</si>
  <si>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</si>
  <si>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</si>
  <si>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</si>
  <si>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</si>
  <si>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</si>
  <si>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</si>
  <si>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</si>
  <si>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</si>
  <si>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</si>
  <si>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</si>
  <si>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</si>
  <si>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</si>
  <si>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</si>
  <si>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</si>
  <si>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</si>
  <si>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</si>
  <si>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</si>
  <si>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</si>
  <si>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</si>
  <si>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</si>
  <si>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</si>
  <si>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</si>
  <si>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</si>
  <si>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</si>
  <si>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</si>
  <si>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</si>
  <si>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</si>
  <si>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</si>
  <si>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</si>
  <si>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</si>
  <si>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</si>
  <si>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</si>
  <si>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</si>
  <si>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</si>
  <si>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</si>
  <si>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</si>
  <si>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</si>
  <si>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</si>
  <si>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</si>
  <si>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</si>
  <si>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</si>
  <si>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</si>
  <si>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</si>
  <si>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</si>
  <si>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</si>
  <si>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</si>
  <si>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</si>
  <si>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</si>
  <si>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</si>
  <si>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</si>
  <si>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</si>
  <si>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</si>
  <si>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</si>
  <si>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</si>
  <si>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</si>
  <si>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</si>
  <si>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</si>
  <si>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</si>
  <si>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</si>
  <si>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</si>
  <si>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</si>
  <si>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</si>
  <si>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</si>
  <si>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</si>
  <si>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</si>
  <si>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</si>
  <si>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</si>
  <si>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</si>
  <si>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</si>
  <si>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</si>
  <si>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</si>
  <si>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</si>
  <si>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</si>
  <si>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</si>
  <si>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</si>
  <si>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</si>
  <si>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</si>
  <si>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</si>
  <si>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</si>
  <si>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</si>
  <si>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</si>
  <si>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</si>
  <si>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</si>
  <si>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</si>
  <si>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</si>
  <si>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</si>
  <si>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</si>
  <si>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</si>
  <si>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</si>
  <si>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</si>
  <si>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</si>
  <si>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</si>
  <si>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</si>
  <si>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</si>
  <si>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</si>
  <si>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</si>
  <si>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</si>
  <si>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</si>
  <si>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</si>
  <si>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</si>
  <si>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</si>
  <si>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</si>
  <si>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</si>
  <si>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</si>
  <si>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</si>
  <si>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</si>
  <si>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</si>
  <si>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</si>
  <si>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</si>
  <si>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</si>
  <si>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</si>
  <si>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</si>
  <si>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</si>
  <si>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</si>
  <si>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</si>
  <si>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</si>
  <si>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</si>
  <si>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</si>
  <si>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</si>
  <si>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</si>
  <si>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</si>
  <si>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</si>
  <si>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</si>
  <si>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</si>
  <si>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</si>
  <si>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</si>
  <si>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</si>
  <si>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</si>
  <si>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</si>
  <si>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</si>
  <si>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</si>
  <si>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</si>
  <si>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</si>
  <si>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</si>
  <si>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</si>
  <si>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</si>
  <si>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</si>
  <si>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</si>
  <si>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</si>
  <si>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</si>
  <si>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</si>
  <si>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</si>
  <si>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</si>
  <si>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</si>
  <si>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</si>
  <si>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</si>
  <si>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</si>
  <si>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</si>
  <si>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</si>
  <si>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</si>
  <si>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</si>
  <si>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</si>
  <si>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</si>
  <si>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</si>
  <si>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</si>
  <si>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</si>
  <si>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</si>
  <si>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</si>
  <si>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</si>
  <si>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</si>
  <si>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</si>
  <si>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</si>
  <si>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</si>
  <si>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</si>
  <si>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</si>
  <si>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</si>
  <si>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</si>
  <si>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</si>
  <si>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</si>
  <si>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</si>
  <si>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</si>
  <si>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</si>
  <si>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</si>
  <si>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</si>
  <si>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</si>
  <si>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</si>
  <si>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</si>
  <si>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</si>
  <si>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</si>
  <si>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</si>
  <si>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</si>
  <si>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</si>
  <si>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</si>
  <si>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</si>
  <si>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</si>
  <si>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</si>
  <si>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</si>
  <si>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</si>
  <si>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</si>
  <si>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</si>
  <si>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</si>
  <si>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</si>
  <si>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</si>
  <si>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</si>
  <si>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</si>
  <si>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</si>
  <si>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</si>
  <si>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</si>
  <si>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</si>
  <si>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</si>
  <si>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</si>
  <si>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</si>
  <si>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</si>
  <si>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</si>
  <si>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</si>
  <si>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</si>
  <si>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</si>
  <si>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</si>
  <si>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</si>
  <si>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</si>
  <si>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</si>
  <si>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</si>
  <si>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</si>
  <si>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</si>
  <si>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</si>
  <si>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</si>
  <si>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</si>
  <si>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</si>
  <si>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</si>
  <si>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</si>
  <si>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</si>
  <si>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</si>
  <si>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</si>
  <si>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</si>
  <si>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</si>
  <si>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</si>
  <si>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</si>
  <si>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</si>
  <si>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</si>
  <si>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</si>
  <si>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</si>
  <si>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</si>
  <si>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</si>
  <si>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</si>
  <si>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</si>
  <si>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</si>
  <si>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</si>
  <si>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</si>
  <si>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</si>
  <si>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</si>
  <si>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</si>
  <si>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</si>
  <si>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</si>
  <si>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</si>
  <si>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</si>
  <si>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</si>
  <si>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</si>
  <si>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</si>
  <si>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</si>
  <si>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</si>
  <si>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</si>
  <si>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</si>
  <si>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</si>
  <si>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</si>
  <si>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</si>
  <si>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</si>
  <si>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</si>
  <si>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</si>
  <si>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</si>
  <si>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</si>
  <si>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</si>
  <si>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</si>
  <si>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</si>
  <si>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</si>
  <si>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</si>
  <si>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</si>
  <si>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</si>
  <si>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</si>
  <si>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</si>
  <si>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</si>
  <si>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</si>
  <si>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</si>
  <si>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</si>
  <si>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</si>
  <si>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</si>
  <si>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</si>
  <si>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</si>
  <si>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</si>
  <si>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</si>
  <si>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</si>
  <si>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</si>
  <si>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</si>
  <si>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</si>
  <si>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</si>
  <si>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</si>
  <si>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</si>
  <si>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</si>
  <si>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</si>
  <si>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</si>
  <si>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</si>
  <si>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</si>
  <si>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</si>
  <si>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</si>
  <si>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</si>
  <si>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</si>
  <si>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</si>
  <si>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</si>
  <si>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</si>
  <si>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</si>
  <si>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</si>
  <si>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</si>
  <si>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</si>
  <si>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</si>
  <si>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</si>
  <si>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</si>
  <si>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</si>
  <si>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</si>
  <si>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</si>
  <si>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</si>
  <si>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</si>
  <si>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</si>
  <si>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</si>
  <si>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</si>
  <si>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</si>
  <si>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</si>
  <si>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</si>
  <si>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</si>
  <si>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</si>
  <si>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</si>
  <si>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</si>
  <si>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</si>
  <si>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</si>
  <si>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</si>
  <si>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</si>
  <si>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</si>
  <si>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</si>
  <si>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</si>
  <si>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</si>
  <si>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</si>
  <si>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</si>
  <si>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</si>
  <si>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</si>
  <si>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</si>
  <si>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</si>
  <si>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</si>
  <si>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</si>
  <si>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</si>
  <si>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</si>
  <si>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</si>
  <si>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</si>
  <si>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</si>
  <si>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</si>
  <si>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</si>
  <si>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</si>
  <si>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</si>
  <si>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</si>
  <si>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</si>
  <si>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</si>
  <si>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</si>
  <si>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</si>
  <si>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</si>
  <si>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</si>
  <si>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</si>
  <si>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</si>
  <si>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</si>
  <si>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</si>
  <si>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</si>
  <si>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</si>
  <si>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</si>
  <si>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</si>
  <si>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</si>
  <si>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</si>
  <si>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</si>
  <si>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</si>
  <si>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</si>
  <si>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</si>
  <si>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</si>
  <si>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</si>
  <si>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</si>
  <si>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</si>
  <si>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</si>
  <si>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</si>
  <si>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</si>
  <si>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</si>
  <si>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</si>
  <si>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</si>
  <si>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</si>
  <si>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</si>
  <si>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</si>
  <si>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</si>
  <si>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</si>
  <si>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</si>
  <si>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</si>
  <si>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</si>
  <si>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</si>
  <si>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</si>
  <si>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</si>
  <si>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</si>
  <si>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</si>
  <si>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</si>
  <si>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</si>
  <si>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</si>
  <si>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</si>
  <si>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</si>
  <si>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</si>
  <si>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</si>
  <si>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</si>
  <si>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</si>
  <si>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</si>
  <si>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</si>
  <si>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</si>
  <si>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</si>
  <si>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</si>
  <si>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</si>
  <si>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</si>
  <si>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</si>
  <si>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</si>
  <si>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</si>
  <si>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</si>
  <si>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</si>
  <si>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</si>
  <si>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</si>
  <si>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</si>
  <si>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</si>
  <si>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</si>
  <si>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</si>
  <si>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</si>
  <si>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</si>
  <si>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</si>
  <si>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</si>
  <si>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</si>
  <si>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</si>
  <si>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</si>
  <si>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</si>
  <si>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</si>
  <si>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</si>
  <si>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</si>
  <si>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</si>
  <si>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</si>
  <si>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</si>
  <si>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</si>
  <si>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</si>
  <si>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</si>
  <si>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</si>
  <si>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</si>
  <si>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</si>
  <si>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</si>
  <si>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</si>
  <si>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</si>
  <si>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</si>
  <si>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</si>
  <si>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</si>
  <si>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</si>
  <si>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</si>
  <si>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</si>
  <si>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</si>
  <si>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</si>
  <si>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</si>
  <si>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</si>
  <si>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</si>
  <si>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</si>
  <si>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</si>
  <si>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</si>
  <si>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</si>
  <si>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</si>
  <si>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</si>
  <si>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</si>
  <si>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</si>
  <si>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</si>
  <si>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</si>
  <si>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</si>
  <si>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</si>
  <si>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</si>
  <si>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</si>
  <si>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</si>
  <si>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</si>
  <si>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</si>
  <si>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</si>
  <si>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</si>
  <si>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</si>
  <si>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</si>
  <si>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</si>
  <si>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</si>
  <si>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</si>
  <si>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</si>
  <si>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</si>
  <si>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</si>
  <si>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</si>
  <si>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</si>
  <si>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</si>
  <si>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</si>
  <si>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</si>
  <si>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</si>
  <si>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</si>
  <si>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</si>
  <si>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</si>
  <si>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</si>
  <si>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</si>
  <si>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</si>
  <si>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</si>
  <si>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</si>
  <si>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</si>
  <si>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</si>
  <si>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</si>
  <si>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</si>
  <si>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</si>
  <si>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</si>
  <si>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</si>
  <si>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</si>
  <si>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</si>
  <si>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</si>
  <si>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</si>
  <si>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</si>
  <si>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</si>
  <si>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</si>
  <si>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</si>
  <si>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</si>
  <si>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</si>
  <si>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</si>
  <si>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</si>
  <si>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</si>
  <si>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</si>
  <si>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</si>
  <si>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</si>
  <si>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</si>
  <si>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</si>
  <si>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</si>
  <si>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</si>
  <si>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</si>
  <si>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</si>
  <si>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</si>
  <si>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</si>
  <si>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</si>
  <si>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</si>
  <si>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</si>
  <si>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</si>
  <si>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</si>
  <si>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</si>
  <si>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</si>
  <si>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</si>
  <si>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</si>
  <si>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</si>
  <si>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</si>
  <si>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</si>
  <si>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</si>
  <si>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</si>
  <si>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</si>
  <si>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</si>
  <si>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</si>
  <si>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</si>
  <si>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</si>
  <si>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</si>
  <si>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</si>
  <si>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</si>
  <si>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</si>
  <si>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</si>
  <si>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</si>
  <si>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</si>
  <si>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</si>
  <si>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</si>
  <si>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</si>
  <si>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</si>
  <si>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</si>
  <si>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</si>
  <si>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</si>
  <si>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</si>
  <si>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</si>
  <si>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</si>
  <si>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</si>
  <si>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</si>
  <si>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</si>
  <si>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</si>
  <si>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</si>
  <si>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</si>
  <si>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</si>
  <si>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</si>
  <si>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</si>
  <si>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</si>
  <si>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</si>
  <si>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</si>
  <si>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</si>
  <si>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</si>
  <si>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</si>
  <si>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</si>
  <si>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</si>
  <si>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</si>
  <si>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</si>
  <si>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</si>
  <si>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</si>
  <si>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</si>
  <si>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</si>
  <si>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</si>
  <si>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</si>
  <si>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</si>
  <si>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</si>
  <si>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</si>
  <si>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</si>
  <si>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</si>
  <si>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</si>
  <si>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</si>
  <si>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</si>
  <si>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</si>
  <si>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</si>
  <si>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</si>
  <si>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</si>
  <si>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</si>
  <si>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</si>
  <si>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</si>
  <si>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</si>
  <si>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</si>
  <si>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</si>
  <si>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</si>
  <si>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</si>
  <si>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</si>
  <si>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</si>
  <si>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</si>
  <si>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</si>
  <si>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</si>
  <si>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</si>
  <si>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</si>
  <si>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</si>
  <si>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</si>
  <si>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</si>
  <si>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</si>
  <si>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</si>
  <si>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</si>
  <si>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</si>
  <si>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</si>
  <si>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</si>
  <si>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</si>
  <si>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</si>
  <si>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</si>
  <si>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</si>
  <si>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</si>
  <si>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</si>
  <si>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</si>
  <si>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</si>
  <si>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</si>
  <si>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</si>
  <si>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</si>
  <si>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</si>
  <si>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</si>
  <si>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</si>
  <si>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</si>
  <si>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</si>
  <si>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</si>
  <si>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</si>
  <si>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</si>
  <si>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</si>
  <si>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</si>
  <si>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</si>
  <si>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</si>
  <si>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</si>
  <si>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</si>
  <si>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</si>
  <si>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</si>
  <si>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</si>
  <si>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</si>
  <si>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</si>
  <si>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</si>
  <si>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</si>
  <si>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</si>
  <si>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</si>
  <si>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</si>
  <si>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</si>
  <si>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</si>
  <si>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</si>
  <si>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</si>
  <si>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</si>
  <si>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</si>
  <si>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</si>
  <si>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</si>
  <si>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</si>
  <si>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</si>
  <si>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</si>
  <si>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</si>
  <si>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</si>
  <si>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</si>
  <si>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</si>
  <si>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</si>
  <si>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</si>
  <si>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</si>
  <si>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</si>
  <si>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</si>
  <si>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</si>
  <si>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</si>
  <si>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</si>
  <si>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</si>
  <si>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</si>
  <si>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</si>
  <si>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</si>
  <si>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</si>
  <si>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</si>
  <si>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</si>
  <si>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</si>
  <si>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</si>
  <si>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</si>
  <si>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</si>
  <si>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</si>
  <si>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</si>
  <si>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</si>
  <si>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</si>
  <si>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</si>
  <si>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</si>
  <si>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</si>
  <si>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</si>
  <si>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</si>
  <si>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</si>
  <si>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</si>
  <si>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</si>
  <si>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</si>
  <si>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</si>
  <si>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</si>
  <si>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</si>
  <si>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</si>
  <si>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</si>
  <si>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</si>
  <si>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</si>
  <si>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</si>
  <si>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</si>
  <si>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</si>
  <si>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</si>
  <si>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</si>
  <si>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PAVLEKA MIŠKINE,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</si>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</sst>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3081814.4399999995</v>
      </c>
      <c r="D2" s="7">
        <f>'PR-RAS'!E6</f>
        <v>3349312.6799999997</v>
      </c>
      <c r="E2" s="7">
        <v>0</v>
      </c>
      <c r="F2" s="7">
        <v>0</v>
      </c>
      <c r="G2" s="8">
        <f t="shared" ref="G2:G274" si="0">(B2/1000)*(C2*1+D2*2)</f>
        <v>9780.4397999999983</v>
      </c>
      <c r="H2" s="8">
        <f t="shared" ref="H2:H274" si="1">ABS(C2-ROUND(C2,0))+ABS(D2-ROUND(D2,0))</f>
        <v>0.75999999977648258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2279106.21</v>
      </c>
      <c r="D45" s="2">
        <f>'PR-RAS'!E49</f>
        <v>2422181.16</v>
      </c>
      <c r="E45" s="2">
        <v>0</v>
      </c>
      <c r="F45" s="2">
        <v>0</v>
      </c>
      <c r="G45" s="3">
        <f t="shared" si="0"/>
        <v>313432.61531999998</v>
      </c>
      <c r="H45" s="3">
        <f t="shared" si="1"/>
        <v>0.37000000011175871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2243890.48</v>
      </c>
      <c r="D64" s="2">
        <f>'PR-RAS'!E68</f>
        <v>2417038.7600000002</v>
      </c>
      <c r="E64" s="2">
        <v>0</v>
      </c>
      <c r="F64" s="2">
        <v>0</v>
      </c>
      <c r="G64" s="3">
        <f t="shared" si="0"/>
        <v>445911.984</v>
      </c>
      <c r="H64" s="3">
        <f t="shared" si="1"/>
        <v>0.71999999973922968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2189853.5299999998</v>
      </c>
      <c r="D65" s="2">
        <f>'PR-RAS'!E69</f>
        <v>2369460.6</v>
      </c>
      <c r="E65" s="2">
        <v>0</v>
      </c>
      <c r="F65" s="2">
        <v>0</v>
      </c>
      <c r="G65" s="3">
        <f t="shared" si="0"/>
        <v>443441.58272000006</v>
      </c>
      <c r="H65" s="3">
        <f t="shared" si="1"/>
        <v>0.87000000011175871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54036.95</v>
      </c>
      <c r="D66" s="2">
        <f>'PR-RAS'!E70</f>
        <v>47578.16</v>
      </c>
      <c r="E66" s="2">
        <v>0</v>
      </c>
      <c r="F66" s="2">
        <v>0</v>
      </c>
      <c r="G66" s="3">
        <f t="shared" si="0"/>
        <v>9697.5625500000024</v>
      </c>
      <c r="H66" s="3">
        <f t="shared" si="1"/>
        <v>0.21000000000640284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34682.800000000003</v>
      </c>
      <c r="D70" s="2">
        <f>'PR-RAS'!E74</f>
        <v>4790.3999999999996</v>
      </c>
      <c r="E70" s="2">
        <v>0</v>
      </c>
      <c r="F70" s="2">
        <v>0</v>
      </c>
      <c r="G70" s="3">
        <f t="shared" si="0"/>
        <v>3054.1884000000005</v>
      </c>
      <c r="H70" s="3">
        <f t="shared" si="1"/>
        <v>0.59999999999672582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34682.800000000003</v>
      </c>
      <c r="D71" s="2">
        <f>'PR-RAS'!E75</f>
        <v>4790.3999999999996</v>
      </c>
      <c r="E71" s="2">
        <v>0</v>
      </c>
      <c r="F71" s="2">
        <v>0</v>
      </c>
      <c r="G71" s="3">
        <f t="shared" si="0"/>
        <v>3098.4520000000007</v>
      </c>
      <c r="H71" s="3">
        <f t="shared" si="1"/>
        <v>0.59999999999672582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532.93000000000006</v>
      </c>
      <c r="D73" s="2">
        <f>'PR-RAS'!E77</f>
        <v>352</v>
      </c>
      <c r="E73" s="2">
        <v>0</v>
      </c>
      <c r="F73" s="2">
        <v>0</v>
      </c>
      <c r="G73" s="3">
        <f t="shared" si="0"/>
        <v>89.058959999999999</v>
      </c>
      <c r="H73" s="3">
        <f t="shared" si="1"/>
        <v>6.9999999999936335E-2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292</v>
      </c>
      <c r="D74" s="2">
        <f>'PR-RAS'!E78</f>
        <v>352</v>
      </c>
      <c r="E74" s="2">
        <v>0</v>
      </c>
      <c r="F74" s="2">
        <v>0</v>
      </c>
      <c r="G74" s="3">
        <f t="shared" si="0"/>
        <v>72.707999999999998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240.93</v>
      </c>
      <c r="D76" s="2">
        <f>'PR-RAS'!E80</f>
        <v>0</v>
      </c>
      <c r="E76" s="2">
        <v>0</v>
      </c>
      <c r="F76" s="2">
        <v>0</v>
      </c>
      <c r="G76" s="3">
        <f t="shared" si="0"/>
        <v>18.069749999999999</v>
      </c>
      <c r="H76" s="3">
        <f t="shared" si="1"/>
        <v>6.9999999999993179E-2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v>
      </c>
      <c r="E81" s="2">
        <v>0</v>
      </c>
      <c r="F81" s="2">
        <v>0</v>
      </c>
      <c r="G81" s="3">
        <f t="shared" si="0"/>
        <v>8.0000000000000004E-4</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98772.19</v>
      </c>
      <c r="D102" s="2">
        <f>'PR-RAS'!E106</f>
        <v>96580.75</v>
      </c>
      <c r="E102" s="2">
        <v>0</v>
      </c>
      <c r="F102" s="2">
        <v>0</v>
      </c>
      <c r="G102" s="3">
        <f t="shared" si="0"/>
        <v>29485.30269</v>
      </c>
      <c r="H102" s="3">
        <f t="shared" si="1"/>
        <v>0.44000000000232831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98772.19</v>
      </c>
      <c r="D108" s="2">
        <f>'PR-RAS'!E112</f>
        <v>96580.75</v>
      </c>
      <c r="E108" s="2">
        <v>0</v>
      </c>
      <c r="F108" s="2">
        <v>0</v>
      </c>
      <c r="G108" s="3">
        <f t="shared" si="0"/>
        <v>31236.904829999999</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98772.19</v>
      </c>
      <c r="D113" s="2">
        <f>'PR-RAS'!E117</f>
        <v>96580.75</v>
      </c>
      <c r="E113" s="2">
        <v>0</v>
      </c>
      <c r="F113" s="2">
        <v>0</v>
      </c>
      <c r="G113" s="3">
        <f t="shared" si="0"/>
        <v>32696.573280000001</v>
      </c>
      <c r="H113" s="3">
        <f t="shared" si="1"/>
        <v>0.44000000000232831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33680.1</v>
      </c>
      <c r="D121" s="2">
        <f>'PR-RAS'!E125</f>
        <v>39091.78</v>
      </c>
      <c r="E121" s="2">
        <v>0</v>
      </c>
      <c r="F121" s="2">
        <v>0</v>
      </c>
      <c r="G121" s="3">
        <f t="shared" si="0"/>
        <v>13423.6392</v>
      </c>
      <c r="H121" s="3">
        <f t="shared" si="1"/>
        <v>0.31999999999970896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25061.399999999998</v>
      </c>
      <c r="D122" s="2">
        <f>'PR-RAS'!E126</f>
        <v>30844.6</v>
      </c>
      <c r="E122" s="2">
        <v>0</v>
      </c>
      <c r="F122" s="2">
        <v>0</v>
      </c>
      <c r="G122" s="3">
        <f t="shared" si="0"/>
        <v>10496.8226</v>
      </c>
      <c r="H122" s="3">
        <f t="shared" si="1"/>
        <v>0.7999999999992724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2030.55</v>
      </c>
      <c r="D123" s="2">
        <f>'PR-RAS'!E127</f>
        <v>0</v>
      </c>
      <c r="E123" s="2">
        <v>0</v>
      </c>
      <c r="F123" s="2">
        <v>0</v>
      </c>
      <c r="G123" s="3">
        <f t="shared" si="0"/>
        <v>247.72709999999998</v>
      </c>
      <c r="H123" s="3">
        <f t="shared" si="1"/>
        <v>0.45000000000004547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23030.85</v>
      </c>
      <c r="D124" s="2">
        <f>'PR-RAS'!E128</f>
        <v>30844.6</v>
      </c>
      <c r="E124" s="2">
        <v>0</v>
      </c>
      <c r="F124" s="2">
        <v>0</v>
      </c>
      <c r="G124" s="3">
        <f t="shared" si="0"/>
        <v>10420.566149999999</v>
      </c>
      <c r="H124" s="3">
        <f t="shared" si="1"/>
        <v>0.55000000000291038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8618.7000000000007</v>
      </c>
      <c r="D125" s="2">
        <f>'PR-RAS'!E129</f>
        <v>8247.18</v>
      </c>
      <c r="E125" s="2">
        <v>0</v>
      </c>
      <c r="F125" s="2">
        <v>0</v>
      </c>
      <c r="G125" s="3">
        <f t="shared" si="0"/>
        <v>3114.01944</v>
      </c>
      <c r="H125" s="3">
        <f t="shared" si="1"/>
        <v>0.47999999999956344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390</v>
      </c>
      <c r="D126" s="2">
        <f>'PR-RAS'!E130</f>
        <v>5265.12</v>
      </c>
      <c r="E126" s="2">
        <v>0</v>
      </c>
      <c r="F126" s="2">
        <v>0</v>
      </c>
      <c r="G126" s="3">
        <f t="shared" si="0"/>
        <v>1365.03</v>
      </c>
      <c r="H126" s="3">
        <f t="shared" si="1"/>
        <v>0.11999999999989086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8228.7000000000007</v>
      </c>
      <c r="D127" s="2">
        <f>'PR-RAS'!E131</f>
        <v>2982.06</v>
      </c>
      <c r="E127" s="2">
        <v>0</v>
      </c>
      <c r="F127" s="2">
        <v>0</v>
      </c>
      <c r="G127" s="3">
        <f t="shared" si="0"/>
        <v>1788.2953199999999</v>
      </c>
      <c r="H127" s="3">
        <f t="shared" si="1"/>
        <v>0.35999999999921783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670255.92999999993</v>
      </c>
      <c r="D130" s="2">
        <f>'PR-RAS'!E134</f>
        <v>791458.99</v>
      </c>
      <c r="E130" s="2">
        <v>0</v>
      </c>
      <c r="F130" s="2">
        <v>0</v>
      </c>
      <c r="G130" s="3">
        <f t="shared" si="0"/>
        <v>290659.43439000001</v>
      </c>
      <c r="H130" s="3">
        <f t="shared" si="1"/>
        <v>8.0000000074505806E-2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670255.92999999993</v>
      </c>
      <c r="D131" s="2">
        <f>'PR-RAS'!E135</f>
        <v>791458.99</v>
      </c>
      <c r="E131" s="2">
        <v>0</v>
      </c>
      <c r="F131" s="2">
        <v>0</v>
      </c>
      <c r="G131" s="3">
        <f t="shared" si="0"/>
        <v>292912.60830000002</v>
      </c>
      <c r="H131" s="3">
        <f t="shared" si="1"/>
        <v>8.0000000074505806E-2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668801.24</v>
      </c>
      <c r="D132" s="2">
        <f>'PR-RAS'!E136</f>
        <v>783135.75</v>
      </c>
      <c r="E132" s="2">
        <v>0</v>
      </c>
      <c r="F132" s="2">
        <v>0</v>
      </c>
      <c r="G132" s="3">
        <f t="shared" si="0"/>
        <v>292794.52894000005</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1454.69</v>
      </c>
      <c r="D133" s="2">
        <f>'PR-RAS'!E137</f>
        <v>8323.24</v>
      </c>
      <c r="E133" s="2">
        <v>0</v>
      </c>
      <c r="F133" s="2">
        <v>0</v>
      </c>
      <c r="G133" s="3">
        <f t="shared" si="0"/>
        <v>2389.3544400000001</v>
      </c>
      <c r="H133" s="3">
        <f t="shared" si="1"/>
        <v>0.54999999999972715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3002994.82</v>
      </c>
      <c r="D148" s="2">
        <f>'PR-RAS'!E152</f>
        <v>3491927.64</v>
      </c>
      <c r="E148" s="2">
        <v>0</v>
      </c>
      <c r="F148" s="2">
        <v>0</v>
      </c>
      <c r="G148" s="3">
        <f t="shared" si="0"/>
        <v>1468066.9646999999</v>
      </c>
      <c r="H148" s="3">
        <f t="shared" si="1"/>
        <v>0.5400000000372529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2394738.25</v>
      </c>
      <c r="D149" s="2">
        <f>'PR-RAS'!E153</f>
        <v>2868314.8</v>
      </c>
      <c r="E149" s="2">
        <v>0</v>
      </c>
      <c r="F149" s="2">
        <v>0</v>
      </c>
      <c r="G149" s="3">
        <f t="shared" si="0"/>
        <v>1203442.4417999999</v>
      </c>
      <c r="H149" s="3">
        <f t="shared" si="1"/>
        <v>0.45000000018626451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1980737.59</v>
      </c>
      <c r="D150" s="2">
        <f>'PR-RAS'!E154</f>
        <v>2412536.65</v>
      </c>
      <c r="E150" s="2">
        <v>0</v>
      </c>
      <c r="F150" s="2">
        <v>0</v>
      </c>
      <c r="G150" s="3">
        <f t="shared" si="0"/>
        <v>1014065.8226099999</v>
      </c>
      <c r="H150" s="3">
        <f t="shared" si="1"/>
        <v>0.76000000000931323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1899271.58</v>
      </c>
      <c r="D151" s="2">
        <f>'PR-RAS'!E155</f>
        <v>2323862.98</v>
      </c>
      <c r="E151" s="2">
        <v>0</v>
      </c>
      <c r="F151" s="2">
        <v>0</v>
      </c>
      <c r="G151" s="3">
        <f t="shared" si="0"/>
        <v>982049.63099999994</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69602.649999999994</v>
      </c>
      <c r="D153" s="2">
        <f>'PR-RAS'!E157</f>
        <v>74096.160000000003</v>
      </c>
      <c r="E153" s="2">
        <v>0</v>
      </c>
      <c r="F153" s="2">
        <v>0</v>
      </c>
      <c r="G153" s="3">
        <f t="shared" si="0"/>
        <v>33104.835440000003</v>
      </c>
      <c r="H153" s="3">
        <f t="shared" si="1"/>
        <v>0.51000000000931323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11863.36</v>
      </c>
      <c r="D154" s="2">
        <f>'PR-RAS'!E158</f>
        <v>14577.51</v>
      </c>
      <c r="E154" s="2">
        <v>0</v>
      </c>
      <c r="F154" s="2">
        <v>0</v>
      </c>
      <c r="G154" s="3">
        <f t="shared" si="0"/>
        <v>6275.8121400000009</v>
      </c>
      <c r="H154" s="3">
        <f t="shared" si="1"/>
        <v>0.8500000000003638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87178.8</v>
      </c>
      <c r="D155" s="2">
        <f>'PR-RAS'!E159</f>
        <v>86274.06</v>
      </c>
      <c r="E155" s="2">
        <v>0</v>
      </c>
      <c r="F155" s="2">
        <v>0</v>
      </c>
      <c r="G155" s="3">
        <f t="shared" si="0"/>
        <v>39997.945679999997</v>
      </c>
      <c r="H155" s="3">
        <f t="shared" si="1"/>
        <v>0.25999999999476131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326821.86</v>
      </c>
      <c r="D156" s="2">
        <f>'PR-RAS'!E160</f>
        <v>369504.09</v>
      </c>
      <c r="E156" s="2">
        <v>0</v>
      </c>
      <c r="F156" s="2">
        <v>0</v>
      </c>
      <c r="G156" s="3">
        <f t="shared" si="0"/>
        <v>165203.6562</v>
      </c>
      <c r="H156" s="3">
        <f t="shared" si="1"/>
        <v>0.23000000003958121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326821.86</v>
      </c>
      <c r="D158" s="2">
        <f>'PR-RAS'!E162</f>
        <v>369504.09</v>
      </c>
      <c r="E158" s="2">
        <v>0</v>
      </c>
      <c r="F158" s="2">
        <v>0</v>
      </c>
      <c r="G158" s="3">
        <f t="shared" si="0"/>
        <v>167335.31628</v>
      </c>
      <c r="H158" s="3">
        <f t="shared" si="1"/>
        <v>0.23000000003958121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512098.03</v>
      </c>
      <c r="D160" s="2">
        <f>'PR-RAS'!E164</f>
        <v>539393.49000000011</v>
      </c>
      <c r="E160" s="2">
        <v>0</v>
      </c>
      <c r="F160" s="2">
        <v>0</v>
      </c>
      <c r="G160" s="3">
        <f t="shared" si="0"/>
        <v>252950.71659000005</v>
      </c>
      <c r="H160" s="3">
        <f t="shared" si="1"/>
        <v>0.52000000013504177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106937.23999999999</v>
      </c>
      <c r="D161" s="2">
        <f>'PR-RAS'!E165</f>
        <v>77150.91</v>
      </c>
      <c r="E161" s="2">
        <v>0</v>
      </c>
      <c r="F161" s="2">
        <v>0</v>
      </c>
      <c r="G161" s="3">
        <f t="shared" si="0"/>
        <v>41798.249600000003</v>
      </c>
      <c r="H161" s="3">
        <f t="shared" si="1"/>
        <v>0.32999999998719431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47848.49</v>
      </c>
      <c r="D162" s="2">
        <f>'PR-RAS'!E166</f>
        <v>16760.89</v>
      </c>
      <c r="E162" s="2">
        <v>0</v>
      </c>
      <c r="F162" s="2">
        <v>0</v>
      </c>
      <c r="G162" s="3">
        <f t="shared" si="0"/>
        <v>13100.613469999998</v>
      </c>
      <c r="H162" s="3">
        <f t="shared" si="1"/>
        <v>0.59999999999854481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44501.89</v>
      </c>
      <c r="D163" s="2">
        <f>'PR-RAS'!E167</f>
        <v>50609.65</v>
      </c>
      <c r="E163" s="2">
        <v>0</v>
      </c>
      <c r="F163" s="2">
        <v>0</v>
      </c>
      <c r="G163" s="3">
        <f t="shared" si="0"/>
        <v>23606.832780000001</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14289.46</v>
      </c>
      <c r="D164" s="2">
        <f>'PR-RAS'!E168</f>
        <v>9554.3700000000008</v>
      </c>
      <c r="E164" s="2">
        <v>0</v>
      </c>
      <c r="F164" s="2">
        <v>0</v>
      </c>
      <c r="G164" s="3">
        <f t="shared" si="0"/>
        <v>5443.9065999999993</v>
      </c>
      <c r="H164" s="3">
        <f t="shared" si="1"/>
        <v>0.82999999999992724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297.39999999999998</v>
      </c>
      <c r="D165" s="2">
        <f>'PR-RAS'!E169</f>
        <v>226</v>
      </c>
      <c r="E165" s="2">
        <v>0</v>
      </c>
      <c r="F165" s="2">
        <v>0</v>
      </c>
      <c r="G165" s="3">
        <f t="shared" si="0"/>
        <v>122.9016</v>
      </c>
      <c r="H165" s="3">
        <f t="shared" si="1"/>
        <v>0.39999999999997726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231454.17</v>
      </c>
      <c r="D166" s="2">
        <f>'PR-RAS'!E170</f>
        <v>261484.89</v>
      </c>
      <c r="E166" s="2">
        <v>0</v>
      </c>
      <c r="F166" s="2">
        <v>0</v>
      </c>
      <c r="G166" s="3">
        <f t="shared" si="0"/>
        <v>124479.95175000002</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32369.35</v>
      </c>
      <c r="D167" s="2">
        <f>'PR-RAS'!E171</f>
        <v>29611.54</v>
      </c>
      <c r="E167" s="2">
        <v>0</v>
      </c>
      <c r="F167" s="2">
        <v>0</v>
      </c>
      <c r="G167" s="3">
        <f t="shared" si="0"/>
        <v>15204.34338</v>
      </c>
      <c r="H167" s="3">
        <f t="shared" si="1"/>
        <v>0.80999999999767169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143211.91</v>
      </c>
      <c r="D168" s="2">
        <f>'PR-RAS'!E172</f>
        <v>176468.28</v>
      </c>
      <c r="E168" s="2">
        <v>0</v>
      </c>
      <c r="F168" s="2">
        <v>0</v>
      </c>
      <c r="G168" s="3">
        <f t="shared" si="0"/>
        <v>82856.79449</v>
      </c>
      <c r="H168" s="3">
        <f t="shared" si="1"/>
        <v>0.36999999999534339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39554.03</v>
      </c>
      <c r="D169" s="2">
        <f>'PR-RAS'!E173</f>
        <v>40930.82</v>
      </c>
      <c r="E169" s="2">
        <v>0</v>
      </c>
      <c r="F169" s="2">
        <v>0</v>
      </c>
      <c r="G169" s="3">
        <f t="shared" si="0"/>
        <v>20397.832560000003</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13040.35</v>
      </c>
      <c r="D170" s="2">
        <f>'PR-RAS'!E174</f>
        <v>10440.290000000001</v>
      </c>
      <c r="E170" s="2">
        <v>0</v>
      </c>
      <c r="F170" s="2">
        <v>0</v>
      </c>
      <c r="G170" s="3">
        <f t="shared" si="0"/>
        <v>5732.6371700000009</v>
      </c>
      <c r="H170" s="3">
        <f t="shared" si="1"/>
        <v>0.64000000000123691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870.66</v>
      </c>
      <c r="D171" s="2">
        <f>'PR-RAS'!E175</f>
        <v>2065.35</v>
      </c>
      <c r="E171" s="2">
        <v>0</v>
      </c>
      <c r="F171" s="2">
        <v>0</v>
      </c>
      <c r="G171" s="3">
        <f t="shared" si="0"/>
        <v>850.23120000000006</v>
      </c>
      <c r="H171" s="3">
        <f t="shared" si="1"/>
        <v>0.68999999999994088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2407.87</v>
      </c>
      <c r="D173" s="2">
        <f>'PR-RAS'!E177</f>
        <v>1968.61</v>
      </c>
      <c r="E173" s="2">
        <v>0</v>
      </c>
      <c r="F173" s="2">
        <v>0</v>
      </c>
      <c r="G173" s="3">
        <f t="shared" si="0"/>
        <v>1091.3554799999999</v>
      </c>
      <c r="H173" s="3">
        <f t="shared" si="1"/>
        <v>0.52000000000020918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153725.38999999998</v>
      </c>
      <c r="D174" s="2">
        <f>'PR-RAS'!E178</f>
        <v>157577.90000000002</v>
      </c>
      <c r="E174" s="2">
        <v>0</v>
      </c>
      <c r="F174" s="2">
        <v>0</v>
      </c>
      <c r="G174" s="3">
        <f t="shared" si="0"/>
        <v>81116.44587000001</v>
      </c>
      <c r="H174" s="3">
        <f t="shared" si="1"/>
        <v>0.48999999996158294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23778.76</v>
      </c>
      <c r="D175" s="2">
        <f>'PR-RAS'!E179</f>
        <v>20112.990000000002</v>
      </c>
      <c r="E175" s="2">
        <v>0</v>
      </c>
      <c r="F175" s="2">
        <v>0</v>
      </c>
      <c r="G175" s="3">
        <f t="shared" si="0"/>
        <v>11136.82476</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75436.37</v>
      </c>
      <c r="D176" s="2">
        <f>'PR-RAS'!E180</f>
        <v>57032.14</v>
      </c>
      <c r="E176" s="2">
        <v>0</v>
      </c>
      <c r="F176" s="2">
        <v>0</v>
      </c>
      <c r="G176" s="3">
        <f t="shared" si="0"/>
        <v>33162.613749999997</v>
      </c>
      <c r="H176" s="3">
        <f t="shared" si="1"/>
        <v>0.50999999999476131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760</v>
      </c>
      <c r="E177" s="2">
        <v>0</v>
      </c>
      <c r="F177" s="2">
        <v>0</v>
      </c>
      <c r="G177" s="3">
        <f t="shared" si="0"/>
        <v>267.52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18910.59</v>
      </c>
      <c r="D178" s="2">
        <f>'PR-RAS'!E182</f>
        <v>20288.09</v>
      </c>
      <c r="E178" s="2">
        <v>0</v>
      </c>
      <c r="F178" s="2">
        <v>0</v>
      </c>
      <c r="G178" s="3">
        <f t="shared" si="0"/>
        <v>10529.158289999999</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11853.05</v>
      </c>
      <c r="D179" s="2">
        <f>'PR-RAS'!E183</f>
        <v>12246.08</v>
      </c>
      <c r="E179" s="2">
        <v>0</v>
      </c>
      <c r="F179" s="2">
        <v>0</v>
      </c>
      <c r="G179" s="3">
        <f t="shared" si="0"/>
        <v>6469.4473799999996</v>
      </c>
      <c r="H179" s="3">
        <f t="shared" si="1"/>
        <v>0.12999999999919964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1054.51</v>
      </c>
      <c r="D180" s="2">
        <f>'PR-RAS'!E184</f>
        <v>8148.94</v>
      </c>
      <c r="E180" s="2">
        <v>0</v>
      </c>
      <c r="F180" s="2">
        <v>0</v>
      </c>
      <c r="G180" s="3">
        <f t="shared" si="0"/>
        <v>3106.0778099999998</v>
      </c>
      <c r="H180" s="3">
        <f t="shared" si="1"/>
        <v>0.55000000000040927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17477.61</v>
      </c>
      <c r="D181" s="2">
        <f>'PR-RAS'!E185</f>
        <v>17411.240000000002</v>
      </c>
      <c r="E181" s="2">
        <v>0</v>
      </c>
      <c r="F181" s="2">
        <v>0</v>
      </c>
      <c r="G181" s="3">
        <f t="shared" si="0"/>
        <v>9414.0162</v>
      </c>
      <c r="H181" s="3">
        <f t="shared" si="1"/>
        <v>0.63000000000101863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1931.79</v>
      </c>
      <c r="D182" s="2">
        <f>'PR-RAS'!E186</f>
        <v>1917.42</v>
      </c>
      <c r="E182" s="2">
        <v>0</v>
      </c>
      <c r="F182" s="2">
        <v>0</v>
      </c>
      <c r="G182" s="3">
        <f t="shared" si="0"/>
        <v>1043.7600299999999</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3282.71</v>
      </c>
      <c r="D183" s="2">
        <f>'PR-RAS'!E187</f>
        <v>19661</v>
      </c>
      <c r="E183" s="2">
        <v>0</v>
      </c>
      <c r="F183" s="2">
        <v>0</v>
      </c>
      <c r="G183" s="3">
        <f t="shared" si="0"/>
        <v>7754.0572199999997</v>
      </c>
      <c r="H183" s="3">
        <f t="shared" si="1"/>
        <v>0.28999999999996362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19981.230000000003</v>
      </c>
      <c r="D190" s="2">
        <f>'PR-RAS'!E194</f>
        <v>43179.79</v>
      </c>
      <c r="E190" s="2">
        <v>0</v>
      </c>
      <c r="F190" s="2">
        <v>0</v>
      </c>
      <c r="G190" s="3">
        <f t="shared" si="0"/>
        <v>20098.413089999998</v>
      </c>
      <c r="H190" s="3">
        <f t="shared" si="1"/>
        <v>0.44000000000232831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3451.15</v>
      </c>
      <c r="D191" s="2">
        <f>'PR-RAS'!E195</f>
        <v>4666.6499999999996</v>
      </c>
      <c r="E191" s="2">
        <v>0</v>
      </c>
      <c r="F191" s="2">
        <v>0</v>
      </c>
      <c r="G191" s="3">
        <f t="shared" si="0"/>
        <v>2429.0454999999997</v>
      </c>
      <c r="H191" s="3">
        <f t="shared" si="1"/>
        <v>0.50000000000045475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7463.11</v>
      </c>
      <c r="E192" s="2">
        <v>0</v>
      </c>
      <c r="F192" s="2">
        <v>0</v>
      </c>
      <c r="G192" s="3">
        <f t="shared" si="0"/>
        <v>2850.9080199999999</v>
      </c>
      <c r="H192" s="3">
        <f t="shared" si="1"/>
        <v>0.10999999999967258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5464.74</v>
      </c>
      <c r="D193" s="2">
        <f>'PR-RAS'!E197</f>
        <v>5331.73</v>
      </c>
      <c r="E193" s="2">
        <v>0</v>
      </c>
      <c r="F193" s="2">
        <v>0</v>
      </c>
      <c r="G193" s="3">
        <f t="shared" si="0"/>
        <v>3096.6143999999999</v>
      </c>
      <c r="H193" s="3">
        <f t="shared" si="1"/>
        <v>0.53000000000065484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543.61</v>
      </c>
      <c r="D194" s="2">
        <f>'PR-RAS'!E198</f>
        <v>384</v>
      </c>
      <c r="E194" s="2">
        <v>0</v>
      </c>
      <c r="F194" s="2">
        <v>0</v>
      </c>
      <c r="G194" s="3">
        <f t="shared" si="0"/>
        <v>253.14073000000002</v>
      </c>
      <c r="H194" s="3">
        <f t="shared" si="1"/>
        <v>0.38999999999998636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4336.72</v>
      </c>
      <c r="D195" s="2">
        <f>'PR-RAS'!E199</f>
        <v>5153.2700000000004</v>
      </c>
      <c r="E195" s="2">
        <v>0</v>
      </c>
      <c r="F195" s="2">
        <v>0</v>
      </c>
      <c r="G195" s="3">
        <f t="shared" si="0"/>
        <v>2840.7924400000006</v>
      </c>
      <c r="H195" s="3">
        <f t="shared" si="1"/>
        <v>0.5500000000001819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13281.74</v>
      </c>
      <c r="E196" s="2">
        <v>0</v>
      </c>
      <c r="F196" s="2">
        <v>0</v>
      </c>
      <c r="G196" s="3">
        <f t="shared" si="0"/>
        <v>5179.8786</v>
      </c>
      <c r="H196" s="3">
        <f t="shared" si="1"/>
        <v>0.26000000000021828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6185.01</v>
      </c>
      <c r="D197" s="2">
        <f>'PR-RAS'!E201</f>
        <v>6899.29</v>
      </c>
      <c r="E197" s="2">
        <v>0</v>
      </c>
      <c r="F197" s="2">
        <v>0</v>
      </c>
      <c r="G197" s="3">
        <f t="shared" si="0"/>
        <v>3916.7836400000001</v>
      </c>
      <c r="H197" s="3">
        <f t="shared" si="1"/>
        <v>0.3000000000001819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2511.0299999999997</v>
      </c>
      <c r="D198" s="2">
        <f>'PR-RAS'!E202</f>
        <v>2608.4700000000003</v>
      </c>
      <c r="E198" s="2">
        <v>0</v>
      </c>
      <c r="F198" s="2">
        <v>0</v>
      </c>
      <c r="G198" s="3">
        <f t="shared" si="0"/>
        <v>1522.4100900000001</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2511.0299999999997</v>
      </c>
      <c r="D212" s="2">
        <f>'PR-RAS'!E216</f>
        <v>2608.4700000000003</v>
      </c>
      <c r="E212" s="2">
        <v>0</v>
      </c>
      <c r="F212" s="2">
        <v>0</v>
      </c>
      <c r="G212" s="3">
        <f t="shared" si="0"/>
        <v>1630.60167</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2500.56</v>
      </c>
      <c r="D213" s="2">
        <f>'PR-RAS'!E217</f>
        <v>2580.44</v>
      </c>
      <c r="E213" s="2">
        <v>0</v>
      </c>
      <c r="F213" s="2">
        <v>0</v>
      </c>
      <c r="G213" s="3">
        <f t="shared" si="0"/>
        <v>1624.2252800000001</v>
      </c>
      <c r="H213" s="3">
        <f t="shared" si="1"/>
        <v>0.88000000000010914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10.47</v>
      </c>
      <c r="D215" s="2">
        <f>'PR-RAS'!E219</f>
        <v>28.03</v>
      </c>
      <c r="E215" s="2">
        <v>0</v>
      </c>
      <c r="F215" s="2">
        <v>0</v>
      </c>
      <c r="G215" s="3">
        <f t="shared" si="0"/>
        <v>14.23742</v>
      </c>
      <c r="H215" s="3">
        <f t="shared" si="1"/>
        <v>0.50000000000000178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91326.399999999994</v>
      </c>
      <c r="D258" s="2">
        <f>'PR-RAS'!E262</f>
        <v>79548.27</v>
      </c>
      <c r="E258" s="2">
        <v>0</v>
      </c>
      <c r="F258" s="2">
        <v>0</v>
      </c>
      <c r="G258" s="3">
        <f t="shared" si="0"/>
        <v>64358.69558</v>
      </c>
      <c r="H258" s="3">
        <f t="shared" si="1"/>
        <v>0.66999999999825377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91326.399999999994</v>
      </c>
      <c r="D265" s="2">
        <f>'PR-RAS'!E269</f>
        <v>79548.27</v>
      </c>
      <c r="E265" s="2">
        <v>0</v>
      </c>
      <c r="F265" s="2">
        <v>0</v>
      </c>
      <c r="G265" s="3">
        <f t="shared" si="0"/>
        <v>66111.656159999999</v>
      </c>
      <c r="H265" s="3">
        <f t="shared" si="1"/>
        <v>0.66999999999825377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480</v>
      </c>
      <c r="D266" s="2">
        <f>'PR-RAS'!E270</f>
        <v>480</v>
      </c>
      <c r="E266" s="2">
        <v>0</v>
      </c>
      <c r="F266" s="2">
        <v>0</v>
      </c>
      <c r="G266" s="3">
        <f t="shared" si="0"/>
        <v>381.6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90846.399999999994</v>
      </c>
      <c r="D267" s="2">
        <f>'PR-RAS'!E271</f>
        <v>79068.27</v>
      </c>
      <c r="E267" s="2">
        <v>0</v>
      </c>
      <c r="F267" s="2">
        <v>0</v>
      </c>
      <c r="G267" s="3">
        <f t="shared" si="0"/>
        <v>66229.462039999999</v>
      </c>
      <c r="H267" s="3">
        <f t="shared" si="1"/>
        <v>0.66999999999825377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2321.11</v>
      </c>
      <c r="D269" s="2">
        <f>'PR-RAS'!E273</f>
        <v>2062.61</v>
      </c>
      <c r="E269" s="2">
        <v>0</v>
      </c>
      <c r="F269" s="2">
        <v>0</v>
      </c>
      <c r="G269" s="3">
        <f t="shared" si="0"/>
        <v>1727.61644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2321.11</v>
      </c>
      <c r="D270" s="2">
        <f>'PR-RAS'!E274</f>
        <v>2062.61</v>
      </c>
      <c r="E270" s="2">
        <v>0</v>
      </c>
      <c r="F270" s="2">
        <v>0</v>
      </c>
      <c r="G270" s="3">
        <f t="shared" si="0"/>
        <v>1734.06277</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2321.11</v>
      </c>
      <c r="D272" s="2">
        <f>'PR-RAS'!E276</f>
        <v>2062.61</v>
      </c>
      <c r="E272" s="2">
        <v>0</v>
      </c>
      <c r="F272" s="2">
        <v>0</v>
      </c>
      <c r="G272" s="3">
        <f t="shared" si="0"/>
        <v>1746.9554300000002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3002994.82</v>
      </c>
      <c r="D295" s="2">
        <f>'PR-RAS'!E299</f>
        <v>3491927.64</v>
      </c>
      <c r="E295" s="2">
        <v>0</v>
      </c>
      <c r="F295" s="2">
        <v>0</v>
      </c>
      <c r="G295" s="3">
        <f t="shared" si="12"/>
        <v>2936133.9293999998</v>
      </c>
      <c r="H295" s="3">
        <f t="shared" si="13"/>
        <v>0.5400000000372529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78819.619999999646</v>
      </c>
      <c r="D296" s="2">
        <f>'PR-RAS'!E300</f>
        <v>0</v>
      </c>
      <c r="E296" s="2">
        <v>0</v>
      </c>
      <c r="F296" s="2">
        <v>0</v>
      </c>
      <c r="G296" s="3">
        <f t="shared" si="12"/>
        <v>23251.787899999894</v>
      </c>
      <c r="H296" s="3">
        <f t="shared" si="13"/>
        <v>0.38000000035390258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142614.96000000043</v>
      </c>
      <c r="E297" s="2">
        <v>0</v>
      </c>
      <c r="F297" s="2">
        <v>0</v>
      </c>
      <c r="G297" s="3">
        <f t="shared" si="12"/>
        <v>84428.056320000251</v>
      </c>
      <c r="H297" s="3">
        <f t="shared" si="13"/>
        <v>3.9999999571591616E-2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154897.37</v>
      </c>
      <c r="D298" s="2">
        <f>'PR-RAS'!E302</f>
        <v>178225.35</v>
      </c>
      <c r="E298" s="2">
        <v>0</v>
      </c>
      <c r="F298" s="2">
        <v>0</v>
      </c>
      <c r="G298" s="3">
        <f t="shared" si="12"/>
        <v>151870.37679000001</v>
      </c>
      <c r="H298" s="3">
        <f t="shared" si="13"/>
        <v>0.72000000000116415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13031.93</v>
      </c>
      <c r="D300" s="2">
        <f>'PR-RAS'!E304</f>
        <v>13246.46</v>
      </c>
      <c r="E300" s="2">
        <v>0</v>
      </c>
      <c r="F300" s="2">
        <v>0</v>
      </c>
      <c r="G300" s="3">
        <f t="shared" si="12"/>
        <v>11817.930149999998</v>
      </c>
      <c r="H300" s="3">
        <f t="shared" si="13"/>
        <v>0.52999999999883585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4310.04</v>
      </c>
      <c r="D301" s="2">
        <f>'PR-RAS'!E305</f>
        <v>4166.57</v>
      </c>
      <c r="E301" s="2">
        <v>0</v>
      </c>
      <c r="F301" s="2">
        <v>0</v>
      </c>
      <c r="G301" s="3">
        <f t="shared" si="12"/>
        <v>3792.9539999999997</v>
      </c>
      <c r="H301" s="3">
        <f t="shared" si="13"/>
        <v>0.47000000000025466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86695.73000000001</v>
      </c>
      <c r="D355" s="2">
        <f>'PR-RAS'!E360</f>
        <v>77581.819999999992</v>
      </c>
      <c r="E355" s="2">
        <v>0</v>
      </c>
      <c r="F355" s="2">
        <v>0</v>
      </c>
      <c r="G355" s="3">
        <f t="shared" si="12"/>
        <v>85618.216979999997</v>
      </c>
      <c r="H355" s="3">
        <f t="shared" si="13"/>
        <v>0.44999999999708962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86695.73000000001</v>
      </c>
      <c r="D368" s="2">
        <f>'PR-RAS'!E373</f>
        <v>77581.819999999992</v>
      </c>
      <c r="E368" s="2">
        <v>0</v>
      </c>
      <c r="F368" s="2">
        <v>0</v>
      </c>
      <c r="G368" s="3">
        <f t="shared" si="12"/>
        <v>88762.388789999997</v>
      </c>
      <c r="H368" s="3">
        <f t="shared" si="13"/>
        <v>0.44999999999708962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31186.04</v>
      </c>
      <c r="D374" s="2">
        <f>'PR-RAS'!E379</f>
        <v>28337.55</v>
      </c>
      <c r="E374" s="2">
        <v>0</v>
      </c>
      <c r="F374" s="2">
        <v>0</v>
      </c>
      <c r="G374" s="3">
        <f t="shared" si="12"/>
        <v>32772.205219999996</v>
      </c>
      <c r="H374" s="3">
        <f t="shared" si="13"/>
        <v>0.49000000000160071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7551.44</v>
      </c>
      <c r="D375" s="2">
        <f>'PR-RAS'!E380</f>
        <v>16135.93</v>
      </c>
      <c r="E375" s="2">
        <v>0</v>
      </c>
      <c r="F375" s="2">
        <v>0</v>
      </c>
      <c r="G375" s="3">
        <f t="shared" si="12"/>
        <v>14893.914200000001</v>
      </c>
      <c r="H375" s="3">
        <f t="shared" si="13"/>
        <v>0.50999999999930878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13291.35</v>
      </c>
      <c r="D377" s="2">
        <f>'PR-RAS'!E382</f>
        <v>3653.32</v>
      </c>
      <c r="E377" s="2">
        <v>0</v>
      </c>
      <c r="F377" s="2">
        <v>0</v>
      </c>
      <c r="G377" s="3">
        <f t="shared" si="12"/>
        <v>7744.8442400000004</v>
      </c>
      <c r="H377" s="3">
        <f t="shared" si="13"/>
        <v>0.67000000000052751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5095.42</v>
      </c>
      <c r="D380" s="2">
        <f>'PR-RAS'!E385</f>
        <v>6738</v>
      </c>
      <c r="E380" s="2">
        <v>0</v>
      </c>
      <c r="F380" s="2">
        <v>0</v>
      </c>
      <c r="G380" s="3">
        <f t="shared" si="12"/>
        <v>7038.5681799999993</v>
      </c>
      <c r="H380" s="3">
        <f t="shared" si="13"/>
        <v>0.42000000000007276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5247.83</v>
      </c>
      <c r="D381" s="2">
        <f>'PR-RAS'!E386</f>
        <v>1810.3</v>
      </c>
      <c r="E381" s="2">
        <v>0</v>
      </c>
      <c r="F381" s="2">
        <v>0</v>
      </c>
      <c r="G381" s="3">
        <f t="shared" si="12"/>
        <v>3370.0034000000001</v>
      </c>
      <c r="H381" s="3">
        <f t="shared" si="13"/>
        <v>0.47000000000002728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55509.69</v>
      </c>
      <c r="D388" s="2">
        <f>'PR-RAS'!E393</f>
        <v>49244.27</v>
      </c>
      <c r="E388" s="2">
        <v>0</v>
      </c>
      <c r="F388" s="2">
        <v>0</v>
      </c>
      <c r="G388" s="3">
        <f t="shared" si="12"/>
        <v>59597.315009999991</v>
      </c>
      <c r="H388" s="3">
        <f t="shared" si="13"/>
        <v>0.57999999999447027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55509.69</v>
      </c>
      <c r="D389" s="2">
        <f>'PR-RAS'!E394</f>
        <v>49244.27</v>
      </c>
      <c r="E389" s="2">
        <v>0</v>
      </c>
      <c r="F389" s="2">
        <v>0</v>
      </c>
      <c r="G389" s="3">
        <f t="shared" si="12"/>
        <v>59751.313239999996</v>
      </c>
      <c r="H389" s="3">
        <f t="shared" si="13"/>
        <v>0.57999999999447027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86695.73000000001</v>
      </c>
      <c r="D413" s="2">
        <f>'PR-RAS'!E418</f>
        <v>77581.819999999992</v>
      </c>
      <c r="E413" s="2">
        <v>0</v>
      </c>
      <c r="F413" s="2">
        <v>0</v>
      </c>
      <c r="G413" s="3">
        <f t="shared" si="12"/>
        <v>99646.060439999987</v>
      </c>
      <c r="H413" s="3">
        <f t="shared" si="13"/>
        <v>0.44999999999708962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128616.82</v>
      </c>
      <c r="D415" s="2">
        <f>'PR-RAS'!E420</f>
        <v>159820.91</v>
      </c>
      <c r="E415" s="2">
        <v>0</v>
      </c>
      <c r="F415" s="2">
        <v>0</v>
      </c>
      <c r="G415" s="3">
        <f t="shared" si="12"/>
        <v>185579.07696000001</v>
      </c>
      <c r="H415" s="3">
        <f t="shared" si="13"/>
        <v>0.26999999998952262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3081814.4399999995</v>
      </c>
      <c r="D417" s="2">
        <f>'PR-RAS'!E422</f>
        <v>3349312.6799999997</v>
      </c>
      <c r="E417" s="2">
        <v>0</v>
      </c>
      <c r="F417" s="2">
        <v>0</v>
      </c>
      <c r="G417" s="3">
        <f t="shared" si="12"/>
        <v>4068662.9567999993</v>
      </c>
      <c r="H417" s="3">
        <f t="shared" si="13"/>
        <v>0.75999999977648258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3089690.55</v>
      </c>
      <c r="D418" s="2">
        <f>'PR-RAS'!E423</f>
        <v>3569509.46</v>
      </c>
      <c r="E418" s="2">
        <v>0</v>
      </c>
      <c r="F418" s="2">
        <v>0</v>
      </c>
      <c r="G418" s="3">
        <f t="shared" si="12"/>
        <v>4265371.8489899989</v>
      </c>
      <c r="H418" s="3">
        <f t="shared" si="13"/>
        <v>0.91000000014901161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7876.1100000003353</v>
      </c>
      <c r="D420" s="2">
        <f>'PR-RAS'!E425</f>
        <v>220196.78000000026</v>
      </c>
      <c r="E420" s="2">
        <v>0</v>
      </c>
      <c r="F420" s="2">
        <v>0</v>
      </c>
      <c r="G420" s="3">
        <f t="shared" si="12"/>
        <v>187824.99173000036</v>
      </c>
      <c r="H420" s="3">
        <f t="shared" si="13"/>
        <v>0.33000000007450581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26280.549999999988</v>
      </c>
      <c r="D421" s="2">
        <f>'PR-RAS'!E426</f>
        <v>18404.440000000002</v>
      </c>
      <c r="E421" s="2">
        <v>0</v>
      </c>
      <c r="F421" s="2">
        <v>0</v>
      </c>
      <c r="G421" s="3">
        <f t="shared" si="12"/>
        <v>26497.560599999997</v>
      </c>
      <c r="H421" s="3">
        <f t="shared" si="13"/>
        <v>0.89000000001396984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13031.93</v>
      </c>
      <c r="D423" s="2">
        <f>'PR-RAS'!E428</f>
        <v>13246.46</v>
      </c>
      <c r="E423" s="2">
        <v>0</v>
      </c>
      <c r="F423" s="2">
        <v>0</v>
      </c>
      <c r="G423" s="3">
        <f t="shared" si="12"/>
        <v>16679.486699999998</v>
      </c>
      <c r="H423" s="3">
        <f t="shared" si="13"/>
        <v>0.52999999999883585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3081814.4399999995</v>
      </c>
      <c r="D637" s="2">
        <f>'PR-RAS'!E643</f>
        <v>3349312.6799999997</v>
      </c>
      <c r="E637" s="2">
        <v>0</v>
      </c>
      <c r="F637" s="2">
        <v>0</v>
      </c>
      <c r="G637" s="3">
        <f t="shared" si="14"/>
        <v>6220359.7127999989</v>
      </c>
      <c r="H637" s="3">
        <f t="shared" si="15"/>
        <v>0.75999999977648258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3089690.55</v>
      </c>
      <c r="D638" s="2">
        <f>'PR-RAS'!E644</f>
        <v>3569509.46</v>
      </c>
      <c r="E638" s="2">
        <v>0</v>
      </c>
      <c r="F638" s="2">
        <v>0</v>
      </c>
      <c r="G638" s="3">
        <f t="shared" si="14"/>
        <v>6515687.9323899997</v>
      </c>
      <c r="H638" s="3">
        <f t="shared" si="15"/>
        <v>0.91000000014901161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7876.1100000003353</v>
      </c>
      <c r="D640" s="2">
        <f>'PR-RAS'!E646</f>
        <v>220196.78000000026</v>
      </c>
      <c r="E640" s="2">
        <v>0</v>
      </c>
      <c r="F640" s="2">
        <v>0</v>
      </c>
      <c r="G640" s="3">
        <f t="shared" si="14"/>
        <v>286444.31913000054</v>
      </c>
      <c r="H640" s="3">
        <f t="shared" si="15"/>
        <v>0.33000000007450581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26280.549999999988</v>
      </c>
      <c r="D641" s="2">
        <f>'PR-RAS'!E647</f>
        <v>18404.440000000002</v>
      </c>
      <c r="E641" s="2">
        <v>0</v>
      </c>
      <c r="F641" s="2">
        <v>0</v>
      </c>
      <c r="G641" s="3">
        <f t="shared" si="14"/>
        <v>40377.235199999996</v>
      </c>
      <c r="H641" s="3">
        <f t="shared" si="15"/>
        <v>0.89000000001396984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18404.439999999653</v>
      </c>
      <c r="D643" s="2">
        <f>'PR-RAS'!E649</f>
        <v>0</v>
      </c>
      <c r="E643" s="2">
        <v>0</v>
      </c>
      <c r="F643" s="2">
        <v>0</v>
      </c>
      <c r="G643" s="3">
        <f t="shared" si="14"/>
        <v>11815.650479999778</v>
      </c>
      <c r="H643" s="3">
        <f t="shared" si="15"/>
        <v>0.43999999965308234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201792.34000000026</v>
      </c>
      <c r="E644" s="2">
        <v>0</v>
      </c>
      <c r="F644" s="2">
        <v>0</v>
      </c>
      <c r="G644" s="3">
        <f t="shared" si="14"/>
        <v>259504.94924000034</v>
      </c>
      <c r="H644" s="3">
        <f t="shared" si="15"/>
        <v>0.34000000025844201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203559.38</v>
      </c>
      <c r="D645" s="2">
        <f>'PR-RAS'!E651</f>
        <v>0</v>
      </c>
      <c r="E645" s="2">
        <v>0</v>
      </c>
      <c r="F645" s="2">
        <v>0</v>
      </c>
      <c r="G645" s="3">
        <f t="shared" si="14"/>
        <v>131092.24072</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37988.81</v>
      </c>
      <c r="D646" s="2">
        <f>'PR-RAS'!E653</f>
        <v>29286.38</v>
      </c>
      <c r="E646" s="2">
        <v>0</v>
      </c>
      <c r="F646" s="2">
        <v>0</v>
      </c>
      <c r="G646" s="3">
        <f t="shared" si="14"/>
        <v>62282.212650000009</v>
      </c>
      <c r="H646" s="3">
        <f t="shared" si="15"/>
        <v>0.57000000000334694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3112381.68</v>
      </c>
      <c r="D647" s="2">
        <f>'PR-RAS'!E654</f>
        <v>3376104.44</v>
      </c>
      <c r="E647" s="2">
        <v>0</v>
      </c>
      <c r="F647" s="2">
        <v>0</v>
      </c>
      <c r="G647" s="3">
        <f t="shared" si="14"/>
        <v>6372525.5017600004</v>
      </c>
      <c r="H647" s="3">
        <f t="shared" si="15"/>
        <v>0.75999999977648258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3121084.11</v>
      </c>
      <c r="D648" s="2">
        <f>'PR-RAS'!E655</f>
        <v>3362095.13</v>
      </c>
      <c r="E648" s="2">
        <v>0</v>
      </c>
      <c r="F648" s="2">
        <v>0</v>
      </c>
      <c r="G648" s="3">
        <f t="shared" si="14"/>
        <v>6369892.5173899997</v>
      </c>
      <c r="H648" s="3">
        <f t="shared" si="15"/>
        <v>0.23999999975785613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29286.380000000354</v>
      </c>
      <c r="D649" s="2">
        <f>'PR-RAS'!E656</f>
        <v>43295.689999999944</v>
      </c>
      <c r="E649" s="2">
        <v>0</v>
      </c>
      <c r="F649" s="2">
        <v>0</v>
      </c>
      <c r="G649" s="3">
        <f t="shared" si="14"/>
        <v>75088.788480000163</v>
      </c>
      <c r="H649" s="3">
        <f t="shared" si="15"/>
        <v>0.69000000040978193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92</v>
      </c>
      <c r="D651" s="2">
        <f>'PR-RAS'!E658</f>
        <v>97</v>
      </c>
      <c r="E651" s="2">
        <v>0</v>
      </c>
      <c r="F651" s="2">
        <v>0</v>
      </c>
      <c r="G651" s="3">
        <f t="shared" si="14"/>
        <v>185.9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84</v>
      </c>
      <c r="D653" s="2">
        <f>'PR-RAS'!E660</f>
        <v>91</v>
      </c>
      <c r="E653" s="2">
        <v>0</v>
      </c>
      <c r="F653" s="2">
        <v>0</v>
      </c>
      <c r="G653" s="3">
        <f t="shared" si="14"/>
        <v>173.43200000000002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2189853.5299999998</v>
      </c>
      <c r="D676" s="2">
        <f>'PR-RAS'!E683</f>
        <v>2369460.6</v>
      </c>
      <c r="E676" s="2">
        <v>0</v>
      </c>
      <c r="F676" s="2">
        <v>0</v>
      </c>
      <c r="G676" s="3">
        <f t="shared" si="14"/>
        <v>4676922.9427500004</v>
      </c>
      <c r="H676" s="3">
        <f t="shared" si="15"/>
        <v>0.87000000011175871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54036.95</v>
      </c>
      <c r="D678" s="2">
        <f>'PR-RAS'!E685</f>
        <v>47578.16</v>
      </c>
      <c r="E678" s="2">
        <v>0</v>
      </c>
      <c r="F678" s="2">
        <v>0</v>
      </c>
      <c r="G678" s="3">
        <f t="shared" si="14"/>
        <v>101003.84379000001</v>
      </c>
      <c r="H678" s="3">
        <f t="shared" si="15"/>
        <v>0.21000000000640284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34682.800000000003</v>
      </c>
      <c r="D695" s="2">
        <f>'PR-RAS'!E702</f>
        <v>4790.3999999999996</v>
      </c>
      <c r="E695" s="2">
        <v>0</v>
      </c>
      <c r="F695" s="2">
        <v>0</v>
      </c>
      <c r="G695" s="3">
        <f t="shared" si="14"/>
        <v>30718.938400000003</v>
      </c>
      <c r="H695" s="3">
        <f t="shared" si="15"/>
        <v>0.59999999999672582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98172.36</v>
      </c>
      <c r="D717" s="2">
        <f>'PR-RAS'!E724</f>
        <v>95913.87</v>
      </c>
      <c r="E717" s="2">
        <v>0</v>
      </c>
      <c r="F717" s="2">
        <v>0</v>
      </c>
      <c r="G717" s="3">
        <f t="shared" si="14"/>
        <v>207640.07159999997</v>
      </c>
      <c r="H717" s="3">
        <f t="shared" si="15"/>
        <v>0.49000000000523869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4855.84</v>
      </c>
      <c r="D726" s="2">
        <f>'PR-RAS'!E733</f>
        <v>1765.76</v>
      </c>
      <c r="E726" s="2">
        <v>0</v>
      </c>
      <c r="F726" s="2">
        <v>0</v>
      </c>
      <c r="G726" s="3">
        <f t="shared" si="14"/>
        <v>6080.8360000000002</v>
      </c>
      <c r="H726" s="3">
        <f t="shared" si="15"/>
        <v>0.39999999999986358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44501.89</v>
      </c>
      <c r="D727" s="2">
        <f>'PR-RAS'!E734</f>
        <v>50609.65</v>
      </c>
      <c r="E727" s="2">
        <v>0</v>
      </c>
      <c r="F727" s="2">
        <v>0</v>
      </c>
      <c r="G727" s="3">
        <f t="shared" si="14"/>
        <v>105793.58394</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250.83</v>
      </c>
      <c r="D729" s="2">
        <f>'PR-RAS'!E736</f>
        <v>7320.4</v>
      </c>
      <c r="E729" s="2">
        <v>0</v>
      </c>
      <c r="F729" s="2">
        <v>0</v>
      </c>
      <c r="G729" s="3">
        <f t="shared" si="14"/>
        <v>10841.10664</v>
      </c>
      <c r="H729" s="3">
        <f t="shared" si="15"/>
        <v>0.5699999999996237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11570.34</v>
      </c>
      <c r="D731" s="2">
        <f>'PR-RAS'!E738</f>
        <v>8698.33</v>
      </c>
      <c r="E731" s="2">
        <v>0</v>
      </c>
      <c r="F731" s="2">
        <v>0</v>
      </c>
      <c r="G731" s="3">
        <f t="shared" si="14"/>
        <v>21145.91</v>
      </c>
      <c r="H731" s="3">
        <f t="shared" si="15"/>
        <v>0.67000000000007276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2437.88</v>
      </c>
      <c r="D732" s="2">
        <f>'PR-RAS'!E739</f>
        <v>1689.76</v>
      </c>
      <c r="E732" s="2">
        <v>0</v>
      </c>
      <c r="F732" s="2">
        <v>0</v>
      </c>
      <c r="G732" s="3">
        <f t="shared" si="14"/>
        <v>4252.5193999999992</v>
      </c>
      <c r="H732" s="3">
        <f t="shared" si="15"/>
        <v>0.35999999999989996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3451.15</v>
      </c>
      <c r="D734" s="2">
        <f>'PR-RAS'!E741</f>
        <v>4666.6499999999996</v>
      </c>
      <c r="E734" s="2">
        <v>0</v>
      </c>
      <c r="F734" s="2">
        <v>0</v>
      </c>
      <c r="G734" s="3">
        <f t="shared" si="14"/>
        <v>9371.0018499999987</v>
      </c>
      <c r="H734" s="3">
        <f t="shared" si="15"/>
        <v>0.50000000000045475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480</v>
      </c>
      <c r="D843" s="2">
        <f>'PR-RAS'!E850</f>
        <v>480</v>
      </c>
      <c r="E843" s="2">
        <v>0</v>
      </c>
      <c r="F843" s="2">
        <v>0</v>
      </c>
      <c r="G843" s="3">
        <f t="shared" si="34"/>
        <v>1212.48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90846.399999999994</v>
      </c>
      <c r="D848" s="2">
        <f>'PR-RAS'!E855</f>
        <v>79068.27</v>
      </c>
      <c r="E848" s="2">
        <v>0</v>
      </c>
      <c r="F848" s="2">
        <v>0</v>
      </c>
      <c r="G848" s="3">
        <f t="shared" si="34"/>
        <v>210888.55017999999</v>
      </c>
      <c r="H848" s="3">
        <f t="shared" si="35"/>
        <v>0.66999999999825377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5355988.57</v>
      </c>
      <c r="D1011" s="7">
        <f>BILANCA!E6</f>
        <v>5116860.5900000008</v>
      </c>
      <c r="E1011" s="7">
        <v>0</v>
      </c>
      <c r="F1011" s="7">
        <v>0</v>
      </c>
      <c r="G1011" s="8">
        <f t="shared" ref="G1011:G1306" si="38">B1011/1000*C1011+B1011/500*D1011</f>
        <v>15589.709750000002</v>
      </c>
      <c r="H1011" s="8">
        <f t="shared" si="35"/>
        <v>0.83999999891966581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5021594.6900000004</v>
      </c>
      <c r="D1012" s="2">
        <f>BILANCA!E7</f>
        <v>4964532.9700000007</v>
      </c>
      <c r="E1012" s="2">
        <v>0</v>
      </c>
      <c r="F1012" s="2">
        <v>0</v>
      </c>
      <c r="G1012" s="3">
        <f t="shared" si="38"/>
        <v>29901.321260000004</v>
      </c>
      <c r="H1012" s="3">
        <f t="shared" si="35"/>
        <v>0.33999999891966581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11391.98</v>
      </c>
      <c r="D1013" s="2">
        <f>BILANCA!E8</f>
        <v>11391.98</v>
      </c>
      <c r="E1013" s="2">
        <v>0</v>
      </c>
      <c r="F1013" s="2">
        <v>0</v>
      </c>
      <c r="G1013" s="3">
        <f t="shared" si="38"/>
        <v>102.52781999999999</v>
      </c>
      <c r="H1013" s="3">
        <f t="shared" si="35"/>
        <v>4.0000000000873115E-2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11391.98</v>
      </c>
      <c r="D1014" s="2">
        <f>BILANCA!E9</f>
        <v>11391.98</v>
      </c>
      <c r="E1014" s="2">
        <v>0</v>
      </c>
      <c r="F1014" s="2">
        <v>0</v>
      </c>
      <c r="G1014" s="3">
        <f t="shared" si="38"/>
        <v>136.70375999999999</v>
      </c>
      <c r="H1014" s="3">
        <f t="shared" si="35"/>
        <v>4.0000000000873115E-2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5009773.3499999996</v>
      </c>
      <c r="D1017" s="2">
        <f>BILANCA!E12</f>
        <v>4952711.63</v>
      </c>
      <c r="E1017" s="2">
        <v>0</v>
      </c>
      <c r="F1017" s="2">
        <v>0</v>
      </c>
      <c r="G1017" s="3">
        <f t="shared" si="38"/>
        <v>104406.37627000001</v>
      </c>
      <c r="H1017" s="3">
        <f t="shared" si="35"/>
        <v>0.71999999973922968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4983119.21</v>
      </c>
      <c r="D1018" s="2">
        <f>BILANCA!E13</f>
        <v>4911821.91</v>
      </c>
      <c r="E1018" s="2">
        <v>0</v>
      </c>
      <c r="F1018" s="2">
        <v>0</v>
      </c>
      <c r="G1018" s="3">
        <f t="shared" si="38"/>
        <v>118454.10424000002</v>
      </c>
      <c r="H1018" s="3">
        <f t="shared" si="35"/>
        <v>0.29999999981373549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5734387.6699999999</v>
      </c>
      <c r="D1020" s="2">
        <f>BILANCA!E15</f>
        <v>5734387.6699999999</v>
      </c>
      <c r="E1020" s="2">
        <v>0</v>
      </c>
      <c r="F1020" s="2">
        <v>0</v>
      </c>
      <c r="G1020" s="3">
        <f t="shared" si="38"/>
        <v>172031.63010000001</v>
      </c>
      <c r="H1020" s="3">
        <f t="shared" si="35"/>
        <v>0.66000000014901161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751268.46</v>
      </c>
      <c r="D1023" s="2">
        <f>BILANCA!E18</f>
        <v>822565.76</v>
      </c>
      <c r="E1023" s="2">
        <v>0</v>
      </c>
      <c r="F1023" s="2">
        <v>0</v>
      </c>
      <c r="G1023" s="3">
        <f t="shared" si="38"/>
        <v>31153.199739999996</v>
      </c>
      <c r="H1023" s="3">
        <f t="shared" si="35"/>
        <v>0.69999999995343387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1722.6199999998789</v>
      </c>
      <c r="D1024" s="2">
        <f>BILANCA!E19</f>
        <v>14979.870000000228</v>
      </c>
      <c r="E1024" s="2">
        <v>0</v>
      </c>
      <c r="F1024" s="2">
        <v>0</v>
      </c>
      <c r="G1024" s="3">
        <f t="shared" si="38"/>
        <v>443.55304000000473</v>
      </c>
      <c r="H1024" s="3">
        <f t="shared" si="35"/>
        <v>0.5099999998928979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520509.37</v>
      </c>
      <c r="D1025" s="2">
        <f>BILANCA!E20</f>
        <v>537545.30000000005</v>
      </c>
      <c r="E1025" s="2">
        <v>0</v>
      </c>
      <c r="F1025" s="2">
        <v>0</v>
      </c>
      <c r="G1025" s="3">
        <f t="shared" si="38"/>
        <v>23933.99955</v>
      </c>
      <c r="H1025" s="3">
        <f t="shared" si="35"/>
        <v>0.67000000004190952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33488.28</v>
      </c>
      <c r="D1026" s="2">
        <f>BILANCA!E21</f>
        <v>33488.28</v>
      </c>
      <c r="E1026" s="2">
        <v>0</v>
      </c>
      <c r="F1026" s="2">
        <v>0</v>
      </c>
      <c r="G1026" s="3">
        <f t="shared" si="38"/>
        <v>1607.4374399999997</v>
      </c>
      <c r="H1026" s="3">
        <f t="shared" si="35"/>
        <v>0.55999999999767169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63393.71</v>
      </c>
      <c r="D1027" s="2">
        <f>BILANCA!E22</f>
        <v>67047.03</v>
      </c>
      <c r="E1027" s="2">
        <v>0</v>
      </c>
      <c r="F1027" s="2">
        <v>0</v>
      </c>
      <c r="G1027" s="3">
        <f t="shared" si="38"/>
        <v>3357.2920899999999</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10341.1</v>
      </c>
      <c r="D1028" s="2">
        <f>BILANCA!E23</f>
        <v>10341.1</v>
      </c>
      <c r="E1028" s="2">
        <v>0</v>
      </c>
      <c r="F1028" s="2">
        <v>0</v>
      </c>
      <c r="G1028" s="3">
        <f t="shared" si="38"/>
        <v>558.4194</v>
      </c>
      <c r="H1028" s="3">
        <f t="shared" si="35"/>
        <v>0.2000000000007276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3214.05</v>
      </c>
      <c r="D1029" s="2">
        <f>BILANCA!E24</f>
        <v>3214.05</v>
      </c>
      <c r="E1029" s="2">
        <v>0</v>
      </c>
      <c r="F1029" s="2">
        <v>0</v>
      </c>
      <c r="G1029" s="3">
        <f t="shared" si="38"/>
        <v>183.20085</v>
      </c>
      <c r="H1029" s="3">
        <f t="shared" si="35"/>
        <v>0.1000000000003638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78361.19</v>
      </c>
      <c r="D1030" s="2">
        <f>BILANCA!E25</f>
        <v>85099.19</v>
      </c>
      <c r="E1030" s="2">
        <v>0</v>
      </c>
      <c r="F1030" s="2">
        <v>0</v>
      </c>
      <c r="G1030" s="3">
        <f t="shared" si="38"/>
        <v>4971.1913999999997</v>
      </c>
      <c r="H1030" s="3">
        <f t="shared" si="35"/>
        <v>0.38000000000465661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142307.57999999999</v>
      </c>
      <c r="D1031" s="2">
        <f>BILANCA!E26</f>
        <v>144117.88</v>
      </c>
      <c r="E1031" s="2">
        <v>0</v>
      </c>
      <c r="F1031" s="2">
        <v>0</v>
      </c>
      <c r="G1031" s="3">
        <f t="shared" si="38"/>
        <v>9041.41014</v>
      </c>
      <c r="H1031" s="3">
        <f t="shared" si="35"/>
        <v>0.54000000000814907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849892.66</v>
      </c>
      <c r="D1033" s="2">
        <f>BILANCA!E28</f>
        <v>865872.96</v>
      </c>
      <c r="E1033" s="2">
        <v>0</v>
      </c>
      <c r="F1033" s="2">
        <v>0</v>
      </c>
      <c r="G1033" s="3">
        <f t="shared" si="38"/>
        <v>59377.687340000004</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24417.219999999972</v>
      </c>
      <c r="D1040" s="2">
        <f>BILANCA!E35</f>
        <v>25395.549999999988</v>
      </c>
      <c r="E1040" s="2">
        <v>0</v>
      </c>
      <c r="F1040" s="2">
        <v>0</v>
      </c>
      <c r="G1040" s="3">
        <f t="shared" si="38"/>
        <v>2256.2495999999983</v>
      </c>
      <c r="H1040" s="3">
        <f t="shared" si="35"/>
        <v>0.66999999998370185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326460.15999999997</v>
      </c>
      <c r="D1041" s="2">
        <f>BILANCA!E36</f>
        <v>375704.43</v>
      </c>
      <c r="E1041" s="2">
        <v>0</v>
      </c>
      <c r="F1041" s="2">
        <v>0</v>
      </c>
      <c r="G1041" s="3">
        <f t="shared" si="38"/>
        <v>33413.939619999997</v>
      </c>
      <c r="H1041" s="3">
        <f t="shared" si="35"/>
        <v>0.58999999996740371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291.45999999999998</v>
      </c>
      <c r="D1042" s="2">
        <f>BILANCA!E37</f>
        <v>291.45999999999998</v>
      </c>
      <c r="E1042" s="2">
        <v>0</v>
      </c>
      <c r="F1042" s="2">
        <v>0</v>
      </c>
      <c r="G1042" s="3">
        <f t="shared" si="38"/>
        <v>27.980159999999998</v>
      </c>
      <c r="H1042" s="3">
        <f t="shared" si="35"/>
        <v>0.91999999999995907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302334.40000000002</v>
      </c>
      <c r="D1045" s="2">
        <f>BILANCA!E40</f>
        <v>350600.34</v>
      </c>
      <c r="E1045" s="2">
        <v>0</v>
      </c>
      <c r="F1045" s="2">
        <v>0</v>
      </c>
      <c r="G1045" s="3">
        <f t="shared" si="38"/>
        <v>35123.727800000008</v>
      </c>
      <c r="H1045" s="3">
        <f t="shared" si="35"/>
        <v>0.74000000004889444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514.29999999999995</v>
      </c>
      <c r="D1050" s="2">
        <f>BILANCA!E45</f>
        <v>514.29999999999995</v>
      </c>
      <c r="E1050" s="2">
        <v>0</v>
      </c>
      <c r="F1050" s="2">
        <v>0</v>
      </c>
      <c r="G1050" s="3">
        <f t="shared" si="38"/>
        <v>61.715999999999994</v>
      </c>
      <c r="H1050" s="3">
        <f t="shared" si="35"/>
        <v>0.59999999999990905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1673.29</v>
      </c>
      <c r="D1052" s="2">
        <f>BILANCA!E47</f>
        <v>1673.29</v>
      </c>
      <c r="E1052" s="2">
        <v>0</v>
      </c>
      <c r="F1052" s="2">
        <v>0</v>
      </c>
      <c r="G1052" s="3">
        <f t="shared" si="38"/>
        <v>210.83454</v>
      </c>
      <c r="H1052" s="3">
        <f t="shared" si="35"/>
        <v>0.57999999999992724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1158.99</v>
      </c>
      <c r="D1055" s="2">
        <f>BILANCA!E50</f>
        <v>1158.99</v>
      </c>
      <c r="E1055" s="2">
        <v>0</v>
      </c>
      <c r="F1055" s="2">
        <v>0</v>
      </c>
      <c r="G1055" s="3">
        <f t="shared" si="38"/>
        <v>156.46365</v>
      </c>
      <c r="H1055" s="3">
        <f t="shared" si="35"/>
        <v>1.999999999998181E-2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61024.91</v>
      </c>
      <c r="D1059" s="2">
        <f>BILANCA!E54</f>
        <v>63090.26</v>
      </c>
      <c r="E1059" s="2">
        <v>0</v>
      </c>
      <c r="F1059" s="2">
        <v>0</v>
      </c>
      <c r="G1059" s="3">
        <f t="shared" si="38"/>
        <v>9173.0660700000008</v>
      </c>
      <c r="H1059" s="3">
        <f t="shared" si="35"/>
        <v>0.34999999999854481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61024.91</v>
      </c>
      <c r="D1060" s="2">
        <f>BILANCA!E55</f>
        <v>63090.26</v>
      </c>
      <c r="E1060" s="2">
        <v>0</v>
      </c>
      <c r="F1060" s="2">
        <v>0</v>
      </c>
      <c r="G1060" s="3">
        <f t="shared" si="38"/>
        <v>9360.2715000000007</v>
      </c>
      <c r="H1060" s="3">
        <f t="shared" si="35"/>
        <v>0.34999999999854481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429.36</v>
      </c>
      <c r="D1068" s="2">
        <f>BILANCA!E63</f>
        <v>429.36</v>
      </c>
      <c r="E1068" s="2">
        <v>0</v>
      </c>
      <c r="F1068" s="2">
        <v>0</v>
      </c>
      <c r="G1068" s="3">
        <f t="shared" si="38"/>
        <v>74.708640000000003</v>
      </c>
      <c r="H1068" s="3">
        <f t="shared" si="35"/>
        <v>0.72000000000002728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429.36</v>
      </c>
      <c r="D1069" s="2">
        <f>BILANCA!E64</f>
        <v>429.36</v>
      </c>
      <c r="E1069" s="2">
        <v>0</v>
      </c>
      <c r="F1069" s="2">
        <v>0</v>
      </c>
      <c r="G1069" s="3">
        <f t="shared" si="38"/>
        <v>75.996719999999996</v>
      </c>
      <c r="H1069" s="3">
        <f t="shared" si="35"/>
        <v>0.72000000000002728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334393.88</v>
      </c>
      <c r="D1074" s="2">
        <f>BILANCA!E69</f>
        <v>152327.62</v>
      </c>
      <c r="E1074" s="2">
        <v>0</v>
      </c>
      <c r="F1074" s="2">
        <v>0</v>
      </c>
      <c r="G1074" s="3">
        <f t="shared" si="38"/>
        <v>40899.143680000001</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29286.38</v>
      </c>
      <c r="D1075" s="2">
        <f>BILANCA!E70</f>
        <v>43295.69</v>
      </c>
      <c r="E1075" s="2">
        <v>0</v>
      </c>
      <c r="F1075" s="2">
        <v>0</v>
      </c>
      <c r="G1075" s="3">
        <f t="shared" si="38"/>
        <v>7532.0544000000009</v>
      </c>
      <c r="H1075" s="3">
        <f t="shared" si="35"/>
        <v>0.68999999999869033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28305.79</v>
      </c>
      <c r="D1076" s="2">
        <f>BILANCA!E71</f>
        <v>43109.98</v>
      </c>
      <c r="E1076" s="2">
        <v>0</v>
      </c>
      <c r="F1076" s="2">
        <v>0</v>
      </c>
      <c r="G1076" s="3">
        <f t="shared" si="38"/>
        <v>7558.6995000000006</v>
      </c>
      <c r="H1076" s="3">
        <f t="shared" si="35"/>
        <v>0.22999999999592546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28305.79</v>
      </c>
      <c r="D1078" s="2">
        <f>BILANCA!E73</f>
        <v>43109.98</v>
      </c>
      <c r="E1078" s="2">
        <v>0</v>
      </c>
      <c r="F1078" s="2">
        <v>0</v>
      </c>
      <c r="G1078" s="3">
        <f t="shared" si="38"/>
        <v>7787.7510000000002</v>
      </c>
      <c r="H1078" s="3">
        <f t="shared" si="35"/>
        <v>0.22999999999592546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407.02</v>
      </c>
      <c r="D1081" s="2">
        <f>BILANCA!E76</f>
        <v>0</v>
      </c>
      <c r="E1081" s="2">
        <v>0</v>
      </c>
      <c r="F1081" s="2">
        <v>0</v>
      </c>
      <c r="G1081" s="3">
        <f t="shared" si="38"/>
        <v>28.898419999999994</v>
      </c>
      <c r="H1081" s="3">
        <f t="shared" si="35"/>
        <v>1.999999999998181E-2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407.02</v>
      </c>
      <c r="D1082" s="2">
        <f>BILANCA!E77</f>
        <v>0</v>
      </c>
      <c r="E1082" s="2">
        <v>0</v>
      </c>
      <c r="F1082" s="2">
        <v>0</v>
      </c>
      <c r="G1082" s="3">
        <f t="shared" ref="G1082:G1084" si="39">B1082/1000*C1082+B1082/500*D1082</f>
        <v>29.305439999999997</v>
      </c>
      <c r="H1082" s="3">
        <f t="shared" ref="H1082:H1084" si="40">ABS(C1082-ROUND(C1082,0))+ABS(D1082-ROUND(D1082,0))</f>
        <v>1.999999999998181E-2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573.57000000000005</v>
      </c>
      <c r="D1085" s="2">
        <f>BILANCA!E80</f>
        <v>185.71</v>
      </c>
      <c r="E1085" s="2">
        <v>0</v>
      </c>
      <c r="F1085" s="2">
        <v>0</v>
      </c>
      <c r="G1085" s="3">
        <f t="shared" si="38"/>
        <v>70.874250000000004</v>
      </c>
      <c r="H1085" s="3">
        <f t="shared" si="35"/>
        <v>0.71999999999994202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88516.19</v>
      </c>
      <c r="D1087" s="2">
        <f>BILANCA!E82</f>
        <v>95785.47</v>
      </c>
      <c r="E1087" s="2">
        <v>0</v>
      </c>
      <c r="F1087" s="2">
        <v>0</v>
      </c>
      <c r="G1087" s="3">
        <f t="shared" si="38"/>
        <v>21566.709009999999</v>
      </c>
      <c r="H1087" s="3">
        <f t="shared" si="35"/>
        <v>0.66000000000349246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4380.87</v>
      </c>
      <c r="D1089" s="2">
        <f>BILANCA!E84</f>
        <v>4959.32</v>
      </c>
      <c r="E1089" s="2">
        <v>0</v>
      </c>
      <c r="F1089" s="2">
        <v>0</v>
      </c>
      <c r="G1089" s="3">
        <f t="shared" si="38"/>
        <v>1129.66129</v>
      </c>
      <c r="H1089" s="3">
        <f t="shared" si="35"/>
        <v>0.4499999999998181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84135.32</v>
      </c>
      <c r="D1092" s="2">
        <f>BILANCA!E87</f>
        <v>90826.15</v>
      </c>
      <c r="E1092" s="2">
        <v>0</v>
      </c>
      <c r="F1092" s="2">
        <v>0</v>
      </c>
      <c r="G1092" s="3">
        <f t="shared" si="38"/>
        <v>21794.58484</v>
      </c>
      <c r="H1092" s="3">
        <f t="shared" si="35"/>
        <v>0.47000000000116415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13031.93</v>
      </c>
      <c r="D1152" s="2">
        <f>BILANCA!E147</f>
        <v>13246.46</v>
      </c>
      <c r="E1152" s="2">
        <v>0</v>
      </c>
      <c r="F1152" s="2">
        <v>0</v>
      </c>
      <c r="G1152" s="3">
        <f t="shared" si="38"/>
        <v>5612.5286999999989</v>
      </c>
      <c r="H1152" s="3">
        <f t="shared" si="41"/>
        <v>0.52999999999883585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8721.89</v>
      </c>
      <c r="D1165" s="2">
        <f>BILANCA!E160</f>
        <v>9079.89</v>
      </c>
      <c r="E1165" s="2">
        <v>0</v>
      </c>
      <c r="F1165" s="2">
        <v>0</v>
      </c>
      <c r="G1165" s="3">
        <f t="shared" si="38"/>
        <v>4166.6588499999998</v>
      </c>
      <c r="H1165" s="3">
        <f t="shared" si="41"/>
        <v>0.22000000000116415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4310.04</v>
      </c>
      <c r="D1166" s="2">
        <f>BILANCA!E161</f>
        <v>4166.57</v>
      </c>
      <c r="E1166" s="2">
        <v>0</v>
      </c>
      <c r="F1166" s="2">
        <v>0</v>
      </c>
      <c r="G1166" s="3">
        <f t="shared" si="38"/>
        <v>1972.33608</v>
      </c>
      <c r="H1166" s="3">
        <f t="shared" si="41"/>
        <v>0.47000000000025466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203559.38</v>
      </c>
      <c r="D1176" s="2">
        <f>BILANCA!E171</f>
        <v>0</v>
      </c>
      <c r="E1176" s="2">
        <v>0</v>
      </c>
      <c r="F1176" s="2">
        <v>0</v>
      </c>
      <c r="G1176" s="3">
        <f t="shared" si="38"/>
        <v>33790.857080000002</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203559.38</v>
      </c>
      <c r="D1179" s="2">
        <f>BILANCA!E174</f>
        <v>0</v>
      </c>
      <c r="E1179" s="2">
        <v>0</v>
      </c>
      <c r="F1179" s="2">
        <v>0</v>
      </c>
      <c r="G1179" s="3">
        <f t="shared" si="38"/>
        <v>34401.535220000005</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5355988.5699999994</v>
      </c>
      <c r="D1180" s="2">
        <f>BILANCA!E176</f>
        <v>5116860.59</v>
      </c>
      <c r="E1180" s="2">
        <v>0</v>
      </c>
      <c r="F1180" s="2">
        <v>0</v>
      </c>
      <c r="G1180" s="3">
        <f t="shared" si="38"/>
        <v>2650250.6574999997</v>
      </c>
      <c r="H1180" s="3">
        <f t="shared" si="41"/>
        <v>0.84000000078231096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300706.93000000005</v>
      </c>
      <c r="D1181" s="2">
        <f>BILANCA!E177</f>
        <v>338415.45999999996</v>
      </c>
      <c r="E1181" s="2">
        <v>0</v>
      </c>
      <c r="F1181" s="2">
        <v>0</v>
      </c>
      <c r="G1181" s="3">
        <f t="shared" si="38"/>
        <v>167158.97235</v>
      </c>
      <c r="H1181" s="3">
        <f t="shared" si="41"/>
        <v>0.52999999991152436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300706.93000000005</v>
      </c>
      <c r="D1182" s="2">
        <f>BILANCA!E178</f>
        <v>249569.81</v>
      </c>
      <c r="E1182" s="2">
        <v>0</v>
      </c>
      <c r="F1182" s="2">
        <v>0</v>
      </c>
      <c r="G1182" s="3">
        <f t="shared" si="38"/>
        <v>137573.6066</v>
      </c>
      <c r="H1182" s="3">
        <f t="shared" si="41"/>
        <v>0.25999999995110556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199089.69</v>
      </c>
      <c r="D1183" s="2">
        <f>BILANCA!E179</f>
        <v>231979.12</v>
      </c>
      <c r="E1183" s="2">
        <v>0</v>
      </c>
      <c r="F1183" s="2">
        <v>0</v>
      </c>
      <c r="G1183" s="3">
        <f t="shared" si="38"/>
        <v>114707.29188999999</v>
      </c>
      <c r="H1183" s="3">
        <f t="shared" si="41"/>
        <v>0.42999999999301508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16168.89</v>
      </c>
      <c r="D1184" s="2">
        <f>BILANCA!E180</f>
        <v>17185.39</v>
      </c>
      <c r="E1184" s="2">
        <v>0</v>
      </c>
      <c r="F1184" s="2">
        <v>0</v>
      </c>
      <c r="G1184" s="3">
        <f t="shared" si="38"/>
        <v>8793.9025799999981</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336.66</v>
      </c>
      <c r="D1185" s="2">
        <f>BILANCA!E181</f>
        <v>405.3</v>
      </c>
      <c r="E1185" s="2">
        <v>0</v>
      </c>
      <c r="F1185" s="2">
        <v>0</v>
      </c>
      <c r="G1185" s="3">
        <f t="shared" si="38"/>
        <v>200.7705</v>
      </c>
      <c r="H1185" s="3">
        <f t="shared" si="41"/>
        <v>0.63999999999998636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336.66</v>
      </c>
      <c r="D1188" s="2">
        <f>BILANCA!E184</f>
        <v>405.3</v>
      </c>
      <c r="E1188" s="2">
        <v>0</v>
      </c>
      <c r="F1188" s="2">
        <v>0</v>
      </c>
      <c r="G1188" s="3">
        <f t="shared" si="38"/>
        <v>204.21227999999999</v>
      </c>
      <c r="H1188" s="3">
        <f t="shared" si="41"/>
        <v>0.63999999999998636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85111.69</v>
      </c>
      <c r="D1200" s="2">
        <f>BILANCA!E196</f>
        <v>0</v>
      </c>
      <c r="E1200" s="2">
        <v>0</v>
      </c>
      <c r="F1200" s="2">
        <v>0</v>
      </c>
      <c r="G1200" s="3">
        <f t="shared" si="38"/>
        <v>16171.221100000001</v>
      </c>
      <c r="H1200" s="3">
        <f t="shared" si="41"/>
        <v>0.30999999999767169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88845.65</v>
      </c>
      <c r="E1251" s="2">
        <v>0</v>
      </c>
      <c r="F1251" s="2">
        <v>0</v>
      </c>
      <c r="G1251" s="3">
        <f>B1251/1000*C1251+B1251/500*D1251</f>
        <v>42823.603299999995</v>
      </c>
      <c r="H1251" s="3">
        <f>ABS(C1251-ROUND(C1251,0))+ABS(D1251-ROUND(D1251,0))</f>
        <v>0.35000000000582077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5055281.6399999997</v>
      </c>
      <c r="D1255" s="2">
        <f>BILANCA!E251</f>
        <v>4778445.13</v>
      </c>
      <c r="E1255" s="2">
        <v>0</v>
      </c>
      <c r="F1255" s="2">
        <v>0</v>
      </c>
      <c r="G1255" s="3">
        <f t="shared" si="38"/>
        <v>3579982.1155000003</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5023845.2699999996</v>
      </c>
      <c r="D1256" s="2">
        <f>BILANCA!E252</f>
        <v>4966991.01</v>
      </c>
      <c r="E1256" s="2">
        <v>0</v>
      </c>
      <c r="F1256" s="2">
        <v>0</v>
      </c>
      <c r="G1256" s="3">
        <f t="shared" si="38"/>
        <v>3679625.5133400001</v>
      </c>
      <c r="H1256" s="3">
        <f t="shared" si="41"/>
        <v>0.27999999932944775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5023845.2699999996</v>
      </c>
      <c r="D1257" s="2">
        <f>BILANCA!E253</f>
        <v>4966991.01</v>
      </c>
      <c r="E1257" s="2">
        <v>0</v>
      </c>
      <c r="F1257" s="2">
        <v>0</v>
      </c>
      <c r="G1257" s="3">
        <f t="shared" si="38"/>
        <v>3694583.3406299995</v>
      </c>
      <c r="H1257" s="3">
        <f t="shared" si="41"/>
        <v>0.27999999932944775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18404.440000000002</v>
      </c>
      <c r="D1259" s="2">
        <f>BILANCA!E255</f>
        <v>-201792.34</v>
      </c>
      <c r="E1259" s="2">
        <v>0</v>
      </c>
      <c r="F1259" s="2">
        <v>0</v>
      </c>
      <c r="G1259" s="3">
        <f t="shared" si="38"/>
        <v>-95909.879759999996</v>
      </c>
      <c r="H1259" s="3">
        <f t="shared" si="41"/>
        <v>0.77999999999883585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178225.35</v>
      </c>
      <c r="D1260" s="2">
        <f>BILANCA!E256</f>
        <v>0</v>
      </c>
      <c r="E1260" s="2">
        <v>0</v>
      </c>
      <c r="F1260" s="2">
        <v>0</v>
      </c>
      <c r="G1260" s="3">
        <f t="shared" si="38"/>
        <v>44556.337500000001</v>
      </c>
      <c r="H1260" s="3">
        <f t="shared" si="41"/>
        <v>0.35000000000582077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178225.35</v>
      </c>
      <c r="D1261" s="2">
        <f>BILANCA!E257</f>
        <v>0</v>
      </c>
      <c r="E1261" s="2">
        <v>0</v>
      </c>
      <c r="F1261" s="2">
        <v>0</v>
      </c>
      <c r="G1261" s="3">
        <f t="shared" si="38"/>
        <v>44734.562850000002</v>
      </c>
      <c r="H1261" s="3">
        <f t="shared" si="41"/>
        <v>0.35000000000582077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159820.91</v>
      </c>
      <c r="D1264" s="2">
        <f>BILANCA!E260</f>
        <v>201792.34</v>
      </c>
      <c r="E1264" s="2">
        <v>0</v>
      </c>
      <c r="F1264" s="2">
        <v>0</v>
      </c>
      <c r="G1264" s="3">
        <f t="shared" si="38"/>
        <v>143105.01986</v>
      </c>
      <c r="H1264" s="3">
        <f t="shared" si="41"/>
        <v>0.42999999999301508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159820.91</v>
      </c>
      <c r="D1266" s="2">
        <f>BILANCA!E262</f>
        <v>20291.009999999998</v>
      </c>
      <c r="E1266" s="2">
        <v>0</v>
      </c>
      <c r="F1266" s="2">
        <v>0</v>
      </c>
      <c r="G1266" s="3">
        <f t="shared" si="38"/>
        <v>51303.150079999999</v>
      </c>
      <c r="H1266" s="3">
        <f t="shared" si="41"/>
        <v>9.999999999490683E-2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181501.33</v>
      </c>
      <c r="E1267" s="2">
        <v>0</v>
      </c>
      <c r="F1267" s="2">
        <v>0</v>
      </c>
      <c r="G1267" s="3">
        <f t="shared" si="38"/>
        <v>93291.683619999996</v>
      </c>
      <c r="H1267" s="3">
        <f t="shared" si="41"/>
        <v>0.32999999998719431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13031.93</v>
      </c>
      <c r="D1278" s="2">
        <f>BILANCA!E274</f>
        <v>13246.46</v>
      </c>
      <c r="E1278" s="2">
        <v>0</v>
      </c>
      <c r="F1278" s="2">
        <v>0</v>
      </c>
      <c r="G1278" s="3">
        <f t="shared" si="38"/>
        <v>10592.659800000001</v>
      </c>
      <c r="H1278" s="3">
        <f t="shared" si="41"/>
        <v>0.52999999999883585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8721.89</v>
      </c>
      <c r="D1291" s="2">
        <f>BILANCA!E287</f>
        <v>9079.89</v>
      </c>
      <c r="E1291" s="2">
        <v>0</v>
      </c>
      <c r="F1291" s="2">
        <v>0</v>
      </c>
      <c r="G1291" s="3">
        <f t="shared" si="48"/>
        <v>7553.7492700000003</v>
      </c>
      <c r="H1291" s="3">
        <f t="shared" si="49"/>
        <v>0.22000000000116415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4310.04</v>
      </c>
      <c r="D1292" s="2">
        <f>BILANCA!E288</f>
        <v>4166.57</v>
      </c>
      <c r="E1292" s="2">
        <v>0</v>
      </c>
      <c r="F1292" s="2">
        <v>0</v>
      </c>
      <c r="G1292" s="3">
        <f t="shared" si="48"/>
        <v>3565.3767599999992</v>
      </c>
      <c r="H1292" s="3">
        <f t="shared" si="49"/>
        <v>0.47000000000025466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1830.83</v>
      </c>
      <c r="D1305" s="2">
        <f>BILANCA!E302</f>
        <v>3366.79</v>
      </c>
      <c r="E1305" s="2">
        <v>0</v>
      </c>
      <c r="F1305" s="2">
        <v>0</v>
      </c>
      <c r="G1305" s="3">
        <f t="shared" si="38"/>
        <v>2526.5009499999996</v>
      </c>
      <c r="H1305" s="3">
        <f t="shared" si="41"/>
        <v>0.38000000000010914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11201.1</v>
      </c>
      <c r="D1306" s="2">
        <f>BILANCA!E303</f>
        <v>9879.67</v>
      </c>
      <c r="E1306" s="2">
        <v>0</v>
      </c>
      <c r="F1306" s="2">
        <v>0</v>
      </c>
      <c r="G1306" s="3">
        <f t="shared" si="38"/>
        <v>9164.2902399999984</v>
      </c>
      <c r="H1306" s="3">
        <f t="shared" si="41"/>
        <v>0.43000000000029104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81622.59</v>
      </c>
      <c r="D1311" s="2">
        <f>BILANCA!E308</f>
        <v>90216.4</v>
      </c>
      <c r="E1311" s="2">
        <v>0</v>
      </c>
      <c r="F1311" s="2">
        <v>0</v>
      </c>
      <c r="G1311" s="3">
        <f t="shared" si="52"/>
        <v>78878.672389999992</v>
      </c>
      <c r="H1311" s="3">
        <f t="shared" si="41"/>
        <v>0.80999999999767169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2401.5100000000002</v>
      </c>
      <c r="D1312" s="2">
        <f>BILANCA!E309</f>
        <v>52.81</v>
      </c>
      <c r="E1312" s="2">
        <v>0</v>
      </c>
      <c r="F1312" s="2">
        <v>0</v>
      </c>
      <c r="G1312" s="3">
        <f t="shared" si="52"/>
        <v>757.15326000000005</v>
      </c>
      <c r="H1312" s="3">
        <f t="shared" si="41"/>
        <v>0.67999999999977945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111.22</v>
      </c>
      <c r="D1314" s="2">
        <f>BILANCA!E311</f>
        <v>556.94000000000005</v>
      </c>
      <c r="E1314" s="2">
        <v>0</v>
      </c>
      <c r="F1314" s="2">
        <v>0</v>
      </c>
      <c r="G1314" s="3">
        <f t="shared" si="52"/>
        <v>372.43040000000002</v>
      </c>
      <c r="H1314" s="3">
        <f t="shared" si="41"/>
        <v>0.27999999999994429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300706.93</v>
      </c>
      <c r="D1340" s="2">
        <f>BILANCA!E337</f>
        <v>249569.81</v>
      </c>
      <c r="E1340" s="2">
        <v>0</v>
      </c>
      <c r="F1340" s="2">
        <v>0</v>
      </c>
      <c r="G1340" s="3">
        <f t="shared" si="52"/>
        <v>263949.3615</v>
      </c>
      <c r="H1340" s="3">
        <f t="shared" si="41"/>
        <v>0.26000000000931323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88845.65</v>
      </c>
      <c r="E1383" s="2">
        <v>0</v>
      </c>
      <c r="F1383" s="2">
        <v>0</v>
      </c>
      <c r="G1383" s="3">
        <f t="shared" si="59"/>
        <v>66278.854899999991</v>
      </c>
      <c r="H1383" s="3">
        <f t="shared" si="60"/>
        <v>0.35000000000582077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3089690.5500000003</v>
      </c>
      <c r="D1510" s="2">
        <f>'RAS-funkcijski'!E114</f>
        <v>3569509.46</v>
      </c>
      <c r="E1510" s="2">
        <v>0</v>
      </c>
      <c r="F1510" s="2">
        <v>0</v>
      </c>
      <c r="G1510" s="3">
        <f t="shared" si="52"/>
        <v>1125158.0416999999</v>
      </c>
      <c r="H1510" s="3">
        <f t="shared" si="63"/>
        <v>0.90999999968335032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2946478.64</v>
      </c>
      <c r="D1511" s="2">
        <f>'RAS-funkcijski'!E115</f>
        <v>3393041.18</v>
      </c>
      <c r="E1511" s="2">
        <v>0</v>
      </c>
      <c r="F1511" s="2">
        <v>0</v>
      </c>
      <c r="G1511" s="3">
        <f t="shared" si="52"/>
        <v>1080314.2710000002</v>
      </c>
      <c r="H1511" s="3">
        <f t="shared" si="63"/>
        <v>0.5400000000372529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2946478.64</v>
      </c>
      <c r="D1513" s="2">
        <f>'RAS-funkcijski'!E117</f>
        <v>3393041.18</v>
      </c>
      <c r="E1513" s="2">
        <v>0</v>
      </c>
      <c r="F1513" s="2">
        <v>0</v>
      </c>
      <c r="G1513" s="3">
        <f t="shared" si="52"/>
        <v>1099779.3930000002</v>
      </c>
      <c r="H1513" s="3">
        <f t="shared" si="63"/>
        <v>0.5400000000372529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143211.91</v>
      </c>
      <c r="D1522" s="2">
        <f>'RAS-funkcijski'!E126</f>
        <v>176468.28</v>
      </c>
      <c r="E1522" s="2">
        <v>0</v>
      </c>
      <c r="F1522" s="2">
        <v>0</v>
      </c>
      <c r="G1522" s="3">
        <f t="shared" si="52"/>
        <v>60530.113339999996</v>
      </c>
      <c r="H1522" s="3">
        <f t="shared" si="63"/>
        <v>0.36999999999534339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3089690.5500000003</v>
      </c>
      <c r="D1537" s="14">
        <f>'RAS-funkcijski'!E141</f>
        <v>3569509.46</v>
      </c>
      <c r="E1537" s="14">
        <v>0</v>
      </c>
      <c r="F1537" s="14">
        <v>0</v>
      </c>
      <c r="G1537" s="15">
        <f t="shared" si="52"/>
        <v>1401333.1973900001</v>
      </c>
      <c r="H1537" s="15">
        <f t="shared" si="63"/>
        <v>0.90999999968335032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300706.94</v>
      </c>
      <c r="D1582" s="7"/>
      <c r="E1582" s="7">
        <v>0</v>
      </c>
      <c r="F1582" s="7">
        <v>0</v>
      </c>
      <c r="G1582" s="8">
        <f t="shared" ref="G1582:G1686" si="70">B1582/1000*C1582</f>
        <v>300.70694000000003</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3372859.71</v>
      </c>
      <c r="D1583" s="2">
        <v>0</v>
      </c>
      <c r="E1583" s="2">
        <v>0</v>
      </c>
      <c r="F1583" s="2">
        <v>0</v>
      </c>
      <c r="G1583" s="3">
        <f t="shared" si="70"/>
        <v>6745.7194200000004</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7223.06</v>
      </c>
      <c r="D1584" s="2">
        <v>0</v>
      </c>
      <c r="E1584" s="2">
        <v>0</v>
      </c>
      <c r="F1584" s="2">
        <v>0</v>
      </c>
      <c r="G1584" s="3">
        <f t="shared" si="70"/>
        <v>21.669180000000001</v>
      </c>
      <c r="H1584" s="3">
        <f t="shared" si="71"/>
        <v>6.0000000000400178E-2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3291036.89</v>
      </c>
      <c r="D1585" s="2">
        <v>0</v>
      </c>
      <c r="E1585" s="2">
        <v>0</v>
      </c>
      <c r="F1585" s="2">
        <v>0</v>
      </c>
      <c r="G1585" s="3">
        <f t="shared" si="70"/>
        <v>13164.147560000001</v>
      </c>
      <c r="H1585" s="3">
        <f t="shared" si="71"/>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2677818.91</v>
      </c>
      <c r="D1586" s="2">
        <v>0</v>
      </c>
      <c r="E1586" s="2">
        <v>0</v>
      </c>
      <c r="F1586" s="2">
        <v>0</v>
      </c>
      <c r="G1586" s="3">
        <f t="shared" si="70"/>
        <v>13389.094550000002</v>
      </c>
      <c r="H1586" s="3">
        <f t="shared" si="71"/>
        <v>8.9999999850988388E-2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524122.26</v>
      </c>
      <c r="D1587" s="2">
        <v>0</v>
      </c>
      <c r="E1587" s="2">
        <v>0</v>
      </c>
      <c r="F1587" s="2">
        <v>0</v>
      </c>
      <c r="G1587" s="3">
        <f t="shared" si="70"/>
        <v>3144.7335600000001</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2608.4699999999998</v>
      </c>
      <c r="D1588" s="2">
        <v>0</v>
      </c>
      <c r="E1588" s="2">
        <v>0</v>
      </c>
      <c r="F1588" s="2">
        <v>0</v>
      </c>
      <c r="G1588" s="3">
        <f t="shared" si="70"/>
        <v>18.25929</v>
      </c>
      <c r="H1588" s="3">
        <f t="shared" si="71"/>
        <v>0.46999999999979991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82190.25</v>
      </c>
      <c r="D1591" s="2">
        <v>0</v>
      </c>
      <c r="E1591" s="2">
        <v>0</v>
      </c>
      <c r="F1591" s="2">
        <v>0</v>
      </c>
      <c r="G1591" s="3">
        <f t="shared" si="70"/>
        <v>821.90250000000003</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4297</v>
      </c>
      <c r="D1593" s="2">
        <v>0</v>
      </c>
      <c r="E1593" s="2">
        <v>0</v>
      </c>
      <c r="F1593" s="2">
        <v>0</v>
      </c>
      <c r="G1593" s="3">
        <f t="shared" si="70"/>
        <v>51.564</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74599.759999999995</v>
      </c>
      <c r="D1594" s="2">
        <v>0</v>
      </c>
      <c r="E1594" s="2">
        <v>0</v>
      </c>
      <c r="F1594" s="2">
        <v>0</v>
      </c>
      <c r="G1594" s="3">
        <f t="shared" si="70"/>
        <v>969.79687999999987</v>
      </c>
      <c r="H1594" s="3">
        <f t="shared" si="71"/>
        <v>0.24000000000523869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3335151.19</v>
      </c>
      <c r="D1602" s="2">
        <v>0</v>
      </c>
      <c r="E1602" s="2">
        <v>0</v>
      </c>
      <c r="F1602" s="2">
        <v>0</v>
      </c>
      <c r="G1602" s="3">
        <f t="shared" si="70"/>
        <v>70038.17499</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3260551.43</v>
      </c>
      <c r="D1604" s="2">
        <v>0</v>
      </c>
      <c r="E1604" s="2">
        <v>0</v>
      </c>
      <c r="F1604" s="2">
        <v>0</v>
      </c>
      <c r="G1604" s="3">
        <f t="shared" si="70"/>
        <v>74992.682889999996</v>
      </c>
      <c r="H1604" s="3">
        <f t="shared" si="71"/>
        <v>0.43000000016763806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2644929.4900000002</v>
      </c>
      <c r="D1605" s="2">
        <v>0</v>
      </c>
      <c r="E1605" s="2">
        <v>0</v>
      </c>
      <c r="F1605" s="2">
        <v>0</v>
      </c>
      <c r="G1605" s="3">
        <f t="shared" si="70"/>
        <v>63478.307760000003</v>
      </c>
      <c r="H1605" s="3">
        <f t="shared" si="71"/>
        <v>0.49000000022351742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523105.76</v>
      </c>
      <c r="D1606" s="2">
        <v>0</v>
      </c>
      <c r="E1606" s="2">
        <v>0</v>
      </c>
      <c r="F1606" s="2">
        <v>0</v>
      </c>
      <c r="G1606" s="3">
        <f t="shared" si="70"/>
        <v>13077.644</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2539.83</v>
      </c>
      <c r="D1607" s="2">
        <v>0</v>
      </c>
      <c r="E1607" s="2">
        <v>0</v>
      </c>
      <c r="F1607" s="2">
        <v>0</v>
      </c>
      <c r="G1607" s="3">
        <f t="shared" si="70"/>
        <v>66.035579999999996</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82190.25</v>
      </c>
      <c r="D1610" s="2">
        <v>0</v>
      </c>
      <c r="E1610" s="2">
        <v>0</v>
      </c>
      <c r="F1610" s="2">
        <v>0</v>
      </c>
      <c r="G1610" s="3">
        <f t="shared" si="70"/>
        <v>2383.5172500000003</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7786.1</v>
      </c>
      <c r="D1612" s="2">
        <v>0</v>
      </c>
      <c r="E1612" s="2">
        <v>0</v>
      </c>
      <c r="F1612" s="2">
        <v>0</v>
      </c>
      <c r="G1612" s="3">
        <f t="shared" si="70"/>
        <v>241.3691</v>
      </c>
      <c r="H1612" s="3">
        <f t="shared" si="71"/>
        <v>0.1000000000003638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74599.759999999995</v>
      </c>
      <c r="D1613" s="2">
        <v>0</v>
      </c>
      <c r="E1613" s="2">
        <v>0</v>
      </c>
      <c r="F1613" s="2">
        <v>0</v>
      </c>
      <c r="G1613" s="3">
        <f t="shared" si="70"/>
        <v>2387.1923200000001</v>
      </c>
      <c r="H1613" s="3">
        <f t="shared" si="71"/>
        <v>0.24000000000523869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338415.45999999996</v>
      </c>
      <c r="D1621" s="2">
        <v>0</v>
      </c>
      <c r="E1621" s="2">
        <v>0</v>
      </c>
      <c r="F1621" s="2">
        <v>0</v>
      </c>
      <c r="G1621" s="3">
        <f t="shared" si="70"/>
        <v>13536.618399999999</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338415.45999999996</v>
      </c>
      <c r="D1681" s="2">
        <v>0</v>
      </c>
      <c r="E1681" s="2">
        <v>0</v>
      </c>
      <c r="F1681" s="2">
        <v>0</v>
      </c>
      <c r="G1681" s="3">
        <f t="shared" si="70"/>
        <v>33841.545999999995</v>
      </c>
      <c r="H1681" s="3">
        <f t="shared" si="71"/>
        <v>0.4599999999627471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88845.65</v>
      </c>
      <c r="D1682" s="2">
        <v>0</v>
      </c>
      <c r="E1682" s="2">
        <v>0</v>
      </c>
      <c r="F1682" s="2">
        <v>0</v>
      </c>
      <c r="G1682" s="3">
        <f t="shared" si="70"/>
        <v>8973.4106499999998</v>
      </c>
      <c r="H1682" s="3">
        <f t="shared" si="71"/>
        <v>0.35000000000582077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249569.81</v>
      </c>
      <c r="D1683" s="2">
        <v>0</v>
      </c>
      <c r="E1683" s="2">
        <v>0</v>
      </c>
      <c r="F1683" s="2">
        <v>0</v>
      </c>
      <c r="G1683" s="3">
        <f t="shared" si="70"/>
        <v>25456.120619999998</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2018</v>
      </c>
      <c r="B1" s="401"/>
      <c r="C1" s="401"/>
    </row>
    <row r="2" spans="1:16" ht="33" customHeight="1" x14ac:dyDescent="0.2">
      <c r="A2" s="402" t="s">
        <v>2019</v>
      </c>
      <c r="B2" s="403"/>
      <c r="C2" s="400"/>
      <c r="D2" s="5"/>
      <c r="E2" s="5"/>
      <c r="F2" s="5"/>
      <c r="G2" s="5"/>
      <c r="H2" s="5"/>
      <c r="I2" s="5"/>
      <c r="J2" s="5"/>
      <c r="K2" s="5"/>
      <c r="L2" s="5"/>
      <c r="M2" s="5"/>
      <c r="N2" s="5"/>
      <c r="O2" s="5"/>
      <c r="P2" s="5"/>
    </row>
    <row r="3" spans="1:16" ht="18.75" customHeight="1" x14ac:dyDescent="0.2">
      <c r="A3" s="222" t="s">
        <v>2020</v>
      </c>
      <c r="B3" s="404"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10" t="s">
        <v>2102</v>
      </c>
      <c r="C46" s="400"/>
      <c r="D46" s="5"/>
      <c r="E46" s="5"/>
      <c r="F46" s="5"/>
      <c r="G46" s="5"/>
      <c r="H46" s="5"/>
      <c r="I46" s="5"/>
      <c r="J46" s="5"/>
      <c r="K46" s="5"/>
      <c r="L46" s="5"/>
      <c r="M46" s="5"/>
      <c r="N46" s="5"/>
      <c r="O46" s="5"/>
      <c r="P46" s="5"/>
    </row>
    <row r="47" spans="1:16" ht="66" hidden="1" customHeight="1" x14ac:dyDescent="0.2">
      <c r="A47" s="39" t="s">
        <v>2103</v>
      </c>
      <c r="B47" s="411" t="s">
        <v>2104</v>
      </c>
      <c r="C47" s="411"/>
      <c r="D47" s="5"/>
      <c r="E47" s="5"/>
      <c r="F47" s="5"/>
      <c r="G47" s="5"/>
      <c r="H47" s="5"/>
      <c r="I47" s="5"/>
      <c r="J47" s="5"/>
      <c r="K47" s="5"/>
      <c r="L47" s="5"/>
      <c r="M47" s="5"/>
      <c r="N47" s="5"/>
      <c r="O47" s="5"/>
      <c r="P47" s="5"/>
    </row>
    <row r="48" spans="1:16" ht="123.75" customHeight="1" x14ac:dyDescent="0.2">
      <c r="A48" s="202" t="s">
        <v>2105</v>
      </c>
      <c r="B48" s="409" t="s">
        <v>2106</v>
      </c>
      <c r="C48" s="408"/>
      <c r="D48" s="5"/>
      <c r="E48" s="5"/>
      <c r="F48" s="5"/>
      <c r="G48" s="5"/>
      <c r="H48" s="5"/>
      <c r="I48" s="5"/>
      <c r="J48" s="5"/>
      <c r="K48" s="5"/>
      <c r="L48" s="5"/>
      <c r="M48" s="5"/>
      <c r="N48" s="5"/>
      <c r="O48" s="5"/>
      <c r="P48" s="5"/>
    </row>
    <row r="49" spans="1:16" ht="34.5" customHeight="1" x14ac:dyDescent="0.2">
      <c r="A49" s="202" t="s">
        <v>2107</v>
      </c>
      <c r="B49" s="407" t="s">
        <v>2108</v>
      </c>
      <c r="C49" s="408"/>
      <c r="D49" s="5"/>
      <c r="E49" s="5"/>
      <c r="F49" s="5"/>
      <c r="G49" s="5"/>
      <c r="H49" s="5"/>
      <c r="I49" s="5"/>
      <c r="J49" s="5"/>
      <c r="K49" s="5"/>
      <c r="L49" s="5"/>
      <c r="M49" s="5"/>
      <c r="N49" s="5"/>
      <c r="O49" s="5"/>
      <c r="P49" s="5"/>
    </row>
    <row r="50" spans="1:16" ht="34.5" customHeight="1" x14ac:dyDescent="0.2">
      <c r="A50" s="202" t="s">
        <v>2109</v>
      </c>
      <c r="B50" s="407" t="s">
        <v>2110</v>
      </c>
      <c r="C50" s="408"/>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12" t="s">
        <v>2116</v>
      </c>
      <c r="C53" s="413"/>
      <c r="D53" s="5"/>
      <c r="E53" s="5"/>
      <c r="F53" s="5"/>
      <c r="G53" s="5"/>
      <c r="H53" s="5"/>
      <c r="I53" s="5"/>
      <c r="J53" s="5"/>
      <c r="K53" s="5"/>
      <c r="L53" s="5"/>
      <c r="M53" s="5"/>
      <c r="N53" s="5"/>
      <c r="O53" s="5"/>
      <c r="P53" s="5"/>
    </row>
    <row r="54" spans="1:16" ht="31.5" customHeight="1" x14ac:dyDescent="0.2">
      <c r="A54" s="224" t="s">
        <v>2117</v>
      </c>
      <c r="B54" s="412" t="s">
        <v>2118</v>
      </c>
      <c r="C54" s="413"/>
      <c r="D54" s="5"/>
      <c r="E54" s="5"/>
      <c r="F54" s="5"/>
      <c r="G54" s="5"/>
      <c r="H54" s="5"/>
      <c r="I54" s="5"/>
      <c r="J54" s="5"/>
      <c r="K54" s="5"/>
      <c r="L54" s="5"/>
      <c r="M54" s="5"/>
      <c r="N54" s="5"/>
      <c r="O54" s="5"/>
      <c r="P54" s="5"/>
    </row>
    <row r="55" spans="1:16" ht="54.6" customHeight="1" x14ac:dyDescent="0.2">
      <c r="A55" s="224" t="s">
        <v>2119</v>
      </c>
      <c r="B55" s="412" t="s">
        <v>2120</v>
      </c>
      <c r="C55" s="413"/>
      <c r="D55" s="5"/>
      <c r="E55" s="5"/>
      <c r="F55" s="5"/>
      <c r="G55" s="5"/>
      <c r="H55" s="5"/>
      <c r="I55" s="5"/>
      <c r="J55" s="5"/>
      <c r="K55" s="5"/>
      <c r="L55" s="5"/>
      <c r="M55" s="5"/>
      <c r="N55" s="5"/>
      <c r="O55" s="5"/>
      <c r="P55" s="5"/>
    </row>
    <row r="56" spans="1:16" ht="54.6" customHeight="1" x14ac:dyDescent="0.2">
      <c r="A56" s="224" t="s">
        <v>2121</v>
      </c>
      <c r="B56" s="412" t="s">
        <v>2122</v>
      </c>
      <c r="C56" s="413"/>
      <c r="D56" s="5"/>
      <c r="E56" s="5"/>
      <c r="F56" s="5"/>
      <c r="G56" s="5"/>
      <c r="H56" s="5"/>
      <c r="I56" s="5"/>
      <c r="J56" s="5"/>
      <c r="K56" s="5"/>
      <c r="L56" s="5"/>
      <c r="M56" s="5"/>
      <c r="N56" s="5"/>
      <c r="O56" s="5"/>
      <c r="P56" s="5"/>
    </row>
    <row r="57" spans="1:16" ht="54" customHeight="1" x14ac:dyDescent="0.2">
      <c r="A57" s="224" t="s">
        <v>2123</v>
      </c>
      <c r="B57" s="412" t="s">
        <v>2124</v>
      </c>
      <c r="C57" s="413"/>
      <c r="D57" s="5"/>
      <c r="E57" s="5"/>
      <c r="F57" s="5"/>
      <c r="G57" s="5"/>
      <c r="H57" s="5"/>
      <c r="I57" s="5"/>
      <c r="J57" s="5"/>
      <c r="K57" s="5"/>
      <c r="L57" s="5"/>
      <c r="M57" s="5"/>
      <c r="N57" s="5"/>
      <c r="O57" s="5"/>
      <c r="P57" s="5"/>
    </row>
    <row r="58" spans="1:16" ht="31.15" customHeight="1" x14ac:dyDescent="0.2">
      <c r="A58" s="270" t="s">
        <v>2125</v>
      </c>
      <c r="B58" s="405" t="s">
        <v>2126</v>
      </c>
      <c r="C58" s="406"/>
      <c r="D58" s="5"/>
      <c r="E58" s="5"/>
      <c r="F58" s="5"/>
      <c r="G58" s="5"/>
      <c r="H58" s="5"/>
      <c r="I58" s="5"/>
      <c r="J58" s="5"/>
      <c r="K58" s="5"/>
      <c r="L58" s="5"/>
      <c r="M58" s="5"/>
      <c r="N58" s="5"/>
      <c r="O58" s="5"/>
      <c r="P58" s="5"/>
    </row>
    <row r="59" spans="1:16" ht="46.5" customHeight="1" x14ac:dyDescent="0.2">
      <c r="A59" s="301" t="s">
        <v>2127</v>
      </c>
      <c r="B59" s="397" t="s">
        <v>2128</v>
      </c>
      <c r="C59" s="398"/>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120" zoomScaleNormal="12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120" zoomScaleNormal="120" workbookViewId="0">
      <selection activeCell="C8" sqref="C8"/>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14881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7"/>
      <c r="F11" s="332" t="s">
        <v>1982</v>
      </c>
      <c r="G11" s="333"/>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7"/>
      <c r="F12" s="330" t="s">
        <v>1983</v>
      </c>
      <c r="G12" s="331"/>
      <c r="H12" s="322"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7"/>
      <c r="F13" s="364" t="s">
        <v>1986</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3081814.4399999995</v>
      </c>
      <c r="I17" s="275">
        <f>'PR-RAS'!E6</f>
        <v>3349312.6799999997</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3002994.82</v>
      </c>
      <c r="I18" s="275">
        <f>'PR-RAS'!E152</f>
        <v>3491927.64</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18404.439999999653</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201792.34000000026</v>
      </c>
      <c r="J20" s="5"/>
      <c r="K20" s="5"/>
      <c r="L20" s="5"/>
      <c r="M20" s="5"/>
      <c r="N20" s="5"/>
      <c r="O20" s="5"/>
      <c r="P20" s="5"/>
      <c r="Q20" s="5"/>
      <c r="R20" s="5"/>
      <c r="S20" s="5"/>
      <c r="T20" s="5"/>
      <c r="U20" s="5"/>
      <c r="V20" s="5"/>
      <c r="W20" s="5"/>
    </row>
    <row r="21" spans="1:23" ht="29.25" customHeight="1" x14ac:dyDescent="0.2">
      <c r="A21" s="200" t="s">
        <v>1987</v>
      </c>
      <c r="B21" s="347" t="s">
        <v>8</v>
      </c>
      <c r="C21" s="348"/>
      <c r="D21" s="348"/>
      <c r="E21" s="348"/>
      <c r="F21" s="349"/>
      <c r="G21" s="201" t="s">
        <v>9</v>
      </c>
      <c r="H21" s="265" t="s">
        <v>1988</v>
      </c>
      <c r="I21" s="266" t="s">
        <v>1989</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5021594.6900000004</v>
      </c>
      <c r="I22" s="275">
        <f>BILANCA!E7</f>
        <v>4964532.9700000007</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334393.88</v>
      </c>
      <c r="I23" s="275">
        <f>BILANCA!E69</f>
        <v>152327.62</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300706.93000000005</v>
      </c>
      <c r="I24" s="275">
        <f>BILANCA!E177</f>
        <v>338415.45999999996</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5055281.6399999997</v>
      </c>
      <c r="I25" s="275">
        <f>BILANCA!E251</f>
        <v>4778445.13</v>
      </c>
      <c r="J25" s="5"/>
      <c r="K25" s="5"/>
      <c r="L25" s="5"/>
      <c r="M25" s="5"/>
      <c r="N25" s="5"/>
      <c r="O25" s="5"/>
      <c r="P25" s="5"/>
      <c r="Q25" s="5"/>
      <c r="R25" s="5"/>
      <c r="S25" s="5"/>
      <c r="T25" s="5"/>
      <c r="U25" s="5"/>
      <c r="V25" s="5"/>
      <c r="W25" s="5"/>
    </row>
    <row r="26" spans="1:23" ht="48" x14ac:dyDescent="0.2">
      <c r="A26" s="200" t="s">
        <v>1987</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1990</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3089690.5500000003</v>
      </c>
      <c r="I30" s="275">
        <f>'RAS-funkcijski'!E114</f>
        <v>3569509.46</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3089690.5500000003</v>
      </c>
      <c r="I31" s="275">
        <f>'RAS-funkcijski'!E141</f>
        <v>3569509.46</v>
      </c>
      <c r="J31" s="5"/>
      <c r="K31" s="5"/>
      <c r="L31" s="5"/>
      <c r="M31" s="5"/>
      <c r="N31" s="5"/>
      <c r="O31" s="5"/>
      <c r="P31" s="5"/>
      <c r="Q31" s="5"/>
      <c r="R31" s="5"/>
      <c r="S31" s="5"/>
      <c r="T31" s="5"/>
      <c r="U31" s="5"/>
      <c r="V31" s="5"/>
      <c r="W31" s="5"/>
    </row>
    <row r="32" spans="1:23" ht="29.25" customHeight="1" x14ac:dyDescent="0.2">
      <c r="A32" s="200" t="s">
        <v>1987</v>
      </c>
      <c r="B32" s="347" t="s">
        <v>8</v>
      </c>
      <c r="C32" s="348"/>
      <c r="D32" s="348"/>
      <c r="E32" s="348"/>
      <c r="F32" s="349"/>
      <c r="G32" s="201" t="s">
        <v>9</v>
      </c>
      <c r="H32" s="265" t="s">
        <v>1991</v>
      </c>
      <c r="I32" s="266" t="s">
        <v>1992</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7" t="s">
        <v>8</v>
      </c>
      <c r="C37" s="348"/>
      <c r="D37" s="348"/>
      <c r="E37" s="348"/>
      <c r="F37" s="349"/>
      <c r="G37" s="201" t="s">
        <v>9</v>
      </c>
      <c r="H37" s="265" t="s">
        <v>1988</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300706.94</v>
      </c>
      <c r="I38" s="275" t="s">
        <v>1993</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1993</v>
      </c>
      <c r="I39" s="275">
        <f>OBVEZE!D44</f>
        <v>338415.45999999996</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1993</v>
      </c>
      <c r="I41" s="276">
        <f>OBVEZE!D104</f>
        <v>338415.45999999996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1994</v>
      </c>
      <c r="F44" s="350"/>
      <c r="G44" s="229"/>
      <c r="H44" s="351" t="s">
        <v>1995</v>
      </c>
      <c r="I44" s="351"/>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130" zoomScaleNormal="130" workbookViewId="0">
      <selection activeCell="C656" sqref="C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3" t="s">
        <v>6</v>
      </c>
      <c r="B2" s="374"/>
      <c r="C2" s="374"/>
      <c r="D2" s="374"/>
      <c r="E2" s="374"/>
      <c r="F2" s="374"/>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3081814.4399999995</v>
      </c>
      <c r="E6" s="60">
        <f>E7+E43+E49+E82+E106+E125+E134+E140</f>
        <v>3349312.6799999997</v>
      </c>
      <c r="F6" s="45">
        <f t="shared" ref="F6:F132" si="0">IF(D6&lt;&gt;0,IF(E6/D6&gt;=100,"&gt;&gt;100",E6/D6*100),"-")</f>
        <v>108.6798944325798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2279106.21</v>
      </c>
      <c r="E49" s="60">
        <f>E50+E53+E58+E61+E64+E68+E71+E74+E77</f>
        <v>2422181.16</v>
      </c>
      <c r="F49" s="45">
        <f t="shared" si="0"/>
        <v>106.27767803765495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2243890.48</v>
      </c>
      <c r="E68" s="60">
        <f t="shared" si="11"/>
        <v>2417038.7600000002</v>
      </c>
      <c r="F68" s="45">
        <f t="shared" si="0"/>
        <v>107.7164318643573</v>
      </c>
    </row>
    <row r="69" spans="1:6" ht="12.75" customHeight="1" x14ac:dyDescent="0.2">
      <c r="A69" s="63" t="s">
        <v>141</v>
      </c>
      <c r="B69" s="64" t="s">
        <v>142</v>
      </c>
      <c r="C69" s="247" t="s">
        <v>141</v>
      </c>
      <c r="D69" s="194">
        <v>2189853.5299999998</v>
      </c>
      <c r="E69" s="194">
        <v>2369460.6</v>
      </c>
      <c r="F69" s="45">
        <f t="shared" si="0"/>
        <v>108.201784618901</v>
      </c>
    </row>
    <row r="70" spans="1:6" ht="24" x14ac:dyDescent="0.2">
      <c r="A70" s="63" t="s">
        <v>143</v>
      </c>
      <c r="B70" s="64" t="s">
        <v>144</v>
      </c>
      <c r="C70" s="247" t="s">
        <v>143</v>
      </c>
      <c r="D70" s="194">
        <v>54036.95</v>
      </c>
      <c r="E70" s="194">
        <v>47578.16</v>
      </c>
      <c r="F70" s="45">
        <f t="shared" si="0"/>
        <v>88.047456416396571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34682.800000000003</v>
      </c>
      <c r="E74" s="60">
        <f t="shared" si="13"/>
        <v>4790.3999999999996</v>
      </c>
      <c r="F74" s="45">
        <f t="shared" si="0"/>
        <v>13.812033630502727</v>
      </c>
    </row>
    <row r="75" spans="1:6" ht="12.75" customHeight="1" x14ac:dyDescent="0.2">
      <c r="A75" s="63" t="s">
        <v>153</v>
      </c>
      <c r="B75" s="65" t="s">
        <v>154</v>
      </c>
      <c r="C75" s="247" t="s">
        <v>153</v>
      </c>
      <c r="D75" s="194">
        <v>34682.800000000003</v>
      </c>
      <c r="E75" s="194">
        <v>4790.3999999999996</v>
      </c>
      <c r="F75" s="45">
        <f t="shared" si="0"/>
        <v>13.812033630502727</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532.93000000000006</v>
      </c>
      <c r="E77" s="60">
        <f t="shared" si="14"/>
        <v>352</v>
      </c>
      <c r="F77" s="45">
        <f t="shared" si="0"/>
        <v>66.04995027489538</v>
      </c>
    </row>
    <row r="78" spans="1:6" ht="12.75" customHeight="1" x14ac:dyDescent="0.2">
      <c r="A78" s="63">
        <v>6391</v>
      </c>
      <c r="B78" s="64" t="s">
        <v>159</v>
      </c>
      <c r="C78" s="247" t="s">
        <v>160</v>
      </c>
      <c r="D78" s="194">
        <v>292</v>
      </c>
      <c r="E78" s="194">
        <v>352</v>
      </c>
      <c r="F78" s="45">
        <f t="shared" si="0"/>
        <v>120.54794520547945</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240.93</v>
      </c>
      <c r="E80" s="194">
        <v>0</v>
      </c>
      <c r="F80" s="45">
        <f t="shared" si="0"/>
        <v>0</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0.01</v>
      </c>
      <c r="E82" s="60">
        <f t="shared" si="15"/>
        <v>0</v>
      </c>
      <c r="F82" s="45">
        <f t="shared" si="0"/>
        <v>0</v>
      </c>
    </row>
    <row r="83" spans="1:6" ht="12.75" customHeight="1" x14ac:dyDescent="0.2">
      <c r="A83" s="63">
        <v>641</v>
      </c>
      <c r="B83" s="64" t="s">
        <v>169</v>
      </c>
      <c r="C83" s="247" t="s">
        <v>170</v>
      </c>
      <c r="D83" s="60">
        <f t="shared" ref="D83:E83" si="16">SUM(D84:D90)</f>
        <v>0.01</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0.01</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98772.19</v>
      </c>
      <c r="E106" s="60">
        <f>E107+E112+E120+E124</f>
        <v>96580.75</v>
      </c>
      <c r="F106" s="45">
        <f t="shared" si="0"/>
        <v>97.781318810487036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98772.19</v>
      </c>
      <c r="E112" s="60">
        <f t="shared" si="20"/>
        <v>96580.75</v>
      </c>
      <c r="F112" s="45">
        <f t="shared" si="0"/>
        <v>97.781318810487036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98772.19</v>
      </c>
      <c r="E117" s="194">
        <v>96580.75</v>
      </c>
      <c r="F117" s="45">
        <f t="shared" si="0"/>
        <v>97.781318810487036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33680.1</v>
      </c>
      <c r="E125" s="60">
        <f t="shared" si="22"/>
        <v>39091.78</v>
      </c>
      <c r="F125" s="45">
        <f t="shared" si="0"/>
        <v>116.0678857841871</v>
      </c>
    </row>
    <row r="126" spans="1:6" ht="12.75" customHeight="1" x14ac:dyDescent="0.2">
      <c r="A126" s="63">
        <v>661</v>
      </c>
      <c r="B126" s="65" t="s">
        <v>255</v>
      </c>
      <c r="C126" s="247" t="s">
        <v>256</v>
      </c>
      <c r="D126" s="60">
        <f t="shared" ref="D126:E126" si="23">SUM(D127:D128)</f>
        <v>25061.399999999998</v>
      </c>
      <c r="E126" s="60">
        <f t="shared" si="23"/>
        <v>30844.6</v>
      </c>
      <c r="F126" s="45">
        <f t="shared" si="0"/>
        <v>123.07612503690935</v>
      </c>
    </row>
    <row r="127" spans="1:6" ht="12.75" customHeight="1" x14ac:dyDescent="0.2">
      <c r="A127" s="63">
        <v>6614</v>
      </c>
      <c r="B127" s="65" t="s">
        <v>257</v>
      </c>
      <c r="C127" s="247" t="s">
        <v>258</v>
      </c>
      <c r="D127" s="194">
        <v>2030.55</v>
      </c>
      <c r="E127" s="194">
        <v>0</v>
      </c>
      <c r="F127" s="45">
        <f t="shared" si="0"/>
        <v>0</v>
      </c>
    </row>
    <row r="128" spans="1:6" ht="12.75" customHeight="1" x14ac:dyDescent="0.2">
      <c r="A128" s="63">
        <v>6615</v>
      </c>
      <c r="B128" s="65" t="s">
        <v>259</v>
      </c>
      <c r="C128" s="247" t="s">
        <v>260</v>
      </c>
      <c r="D128" s="194">
        <v>23030.85</v>
      </c>
      <c r="E128" s="194">
        <v>30844.6</v>
      </c>
      <c r="F128" s="45">
        <f t="shared" si="0"/>
        <v>133.92731922616838</v>
      </c>
    </row>
    <row r="129" spans="1:6" ht="36" x14ac:dyDescent="0.2">
      <c r="A129" s="63">
        <v>663</v>
      </c>
      <c r="B129" s="182" t="s">
        <v>261</v>
      </c>
      <c r="C129" s="247" t="s">
        <v>262</v>
      </c>
      <c r="D129" s="60">
        <f t="shared" ref="D129:E129" si="24">SUM(D130:D133)</f>
        <v>8618.7000000000007</v>
      </c>
      <c r="E129" s="60">
        <f t="shared" si="24"/>
        <v>8247.18</v>
      </c>
      <c r="F129" s="45">
        <f t="shared" si="0"/>
        <v>95.689373107313159</v>
      </c>
    </row>
    <row r="130" spans="1:6" ht="12.75" customHeight="1" x14ac:dyDescent="0.2">
      <c r="A130" s="63">
        <v>6631</v>
      </c>
      <c r="B130" s="65" t="s">
        <v>263</v>
      </c>
      <c r="C130" s="247" t="s">
        <v>264</v>
      </c>
      <c r="D130" s="194">
        <v>390</v>
      </c>
      <c r="E130" s="194">
        <v>5265.12</v>
      </c>
      <c r="F130" s="45">
        <f t="shared" si="0"/>
        <v>1350.0307692307692</v>
      </c>
    </row>
    <row r="131" spans="1:6" ht="12.75" customHeight="1" x14ac:dyDescent="0.2">
      <c r="A131" s="63">
        <v>6632</v>
      </c>
      <c r="B131" s="182" t="s">
        <v>265</v>
      </c>
      <c r="C131" s="247" t="s">
        <v>266</v>
      </c>
      <c r="D131" s="194">
        <v>8228.7000000000007</v>
      </c>
      <c r="E131" s="194">
        <v>2982.06</v>
      </c>
      <c r="F131" s="45">
        <f t="shared" si="0"/>
        <v>36.239746253964775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670255.92999999993</v>
      </c>
      <c r="E134" s="60">
        <f t="shared" si="25"/>
        <v>791458.99</v>
      </c>
      <c r="F134" s="45">
        <f t="shared" ref="F134:F229" si="26">IF(D134&lt;&gt;0,IF(E134/D134&gt;=100,"&gt;&gt;100",E134/D134*100),"-")</f>
        <v>118.08310148035544</v>
      </c>
    </row>
    <row r="135" spans="1:6" ht="24" x14ac:dyDescent="0.2">
      <c r="A135" s="63">
        <v>671</v>
      </c>
      <c r="B135" s="182" t="s">
        <v>273</v>
      </c>
      <c r="C135" s="247" t="s">
        <v>274</v>
      </c>
      <c r="D135" s="60">
        <f t="shared" ref="D135:E135" si="27">SUM(D136:D138)</f>
        <v>670255.92999999993</v>
      </c>
      <c r="E135" s="60">
        <f t="shared" si="27"/>
        <v>791458.99</v>
      </c>
      <c r="F135" s="45">
        <f t="shared" si="26"/>
        <v>118.08310148035544</v>
      </c>
    </row>
    <row r="136" spans="1:6" ht="12.75" customHeight="1" x14ac:dyDescent="0.2">
      <c r="A136" s="63">
        <v>6711</v>
      </c>
      <c r="B136" s="65" t="s">
        <v>275</v>
      </c>
      <c r="C136" s="247" t="s">
        <v>276</v>
      </c>
      <c r="D136" s="194">
        <v>668801.24</v>
      </c>
      <c r="E136" s="194">
        <v>783135.75</v>
      </c>
      <c r="F136" s="45">
        <f t="shared" si="26"/>
        <v>117.09543929673336</v>
      </c>
    </row>
    <row r="137" spans="1:6" ht="24" x14ac:dyDescent="0.2">
      <c r="A137" s="63">
        <v>6712</v>
      </c>
      <c r="B137" s="182" t="s">
        <v>277</v>
      </c>
      <c r="C137" s="247" t="s">
        <v>278</v>
      </c>
      <c r="D137" s="194">
        <v>1454.69</v>
      </c>
      <c r="E137" s="194">
        <v>8323.24</v>
      </c>
      <c r="F137" s="45">
        <f t="shared" si="26"/>
        <v>572.16589101458032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3002994.82</v>
      </c>
      <c r="E152" s="60">
        <f>E153+E164+E202+E221+E230+E262+E273</f>
        <v>3491927.64</v>
      </c>
      <c r="F152" s="45">
        <f t="shared" si="26"/>
        <v>116.28150727213044</v>
      </c>
    </row>
    <row r="153" spans="1:6" ht="12.75" customHeight="1" x14ac:dyDescent="0.2">
      <c r="A153" s="63">
        <v>31</v>
      </c>
      <c r="B153" s="64" t="s">
        <v>308</v>
      </c>
      <c r="C153" s="247" t="s">
        <v>3</v>
      </c>
      <c r="D153" s="60">
        <f t="shared" ref="D153:E153" si="30">D154+D159+D160</f>
        <v>2394738.25</v>
      </c>
      <c r="E153" s="60">
        <f t="shared" si="30"/>
        <v>2868314.8</v>
      </c>
      <c r="F153" s="45">
        <f t="shared" si="26"/>
        <v>119.77571243955367</v>
      </c>
    </row>
    <row r="154" spans="1:6" ht="12.75" customHeight="1" x14ac:dyDescent="0.2">
      <c r="A154" s="63">
        <v>311</v>
      </c>
      <c r="B154" s="64" t="s">
        <v>309</v>
      </c>
      <c r="C154" s="247" t="s">
        <v>310</v>
      </c>
      <c r="D154" s="60">
        <f t="shared" ref="D154:E154" si="31">SUM(D155:D158)</f>
        <v>1980737.59</v>
      </c>
      <c r="E154" s="60">
        <f t="shared" si="31"/>
        <v>2412536.65</v>
      </c>
      <c r="F154" s="45">
        <f t="shared" si="26"/>
        <v>121.79991242555252</v>
      </c>
    </row>
    <row r="155" spans="1:6" ht="12.75" customHeight="1" x14ac:dyDescent="0.2">
      <c r="A155" s="63">
        <v>3111</v>
      </c>
      <c r="B155" s="64" t="s">
        <v>311</v>
      </c>
      <c r="C155" s="247" t="s">
        <v>312</v>
      </c>
      <c r="D155" s="194">
        <v>1899271.58</v>
      </c>
      <c r="E155" s="194">
        <v>2323862.98</v>
      </c>
      <c r="F155" s="45">
        <f t="shared" si="26"/>
        <v>122.35548641232235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69602.649999999994</v>
      </c>
      <c r="E157" s="194">
        <v>74096.160000000003</v>
      </c>
      <c r="F157" s="45">
        <f t="shared" si="26"/>
        <v>106.45594672041942</v>
      </c>
    </row>
    <row r="158" spans="1:6" ht="12.75" customHeight="1" x14ac:dyDescent="0.2">
      <c r="A158" s="63">
        <v>3114</v>
      </c>
      <c r="B158" s="65" t="s">
        <v>317</v>
      </c>
      <c r="C158" s="247" t="s">
        <v>318</v>
      </c>
      <c r="D158" s="194">
        <v>11863.36</v>
      </c>
      <c r="E158" s="194">
        <v>14577.51</v>
      </c>
      <c r="F158" s="45">
        <f t="shared" si="26"/>
        <v>122.87842567367086</v>
      </c>
    </row>
    <row r="159" spans="1:6" ht="12.75" customHeight="1" x14ac:dyDescent="0.2">
      <c r="A159" s="63">
        <v>312</v>
      </c>
      <c r="B159" s="65" t="s">
        <v>319</v>
      </c>
      <c r="C159" s="247" t="s">
        <v>320</v>
      </c>
      <c r="D159" s="194">
        <v>87178.8</v>
      </c>
      <c r="E159" s="194">
        <v>86274.06</v>
      </c>
      <c r="F159" s="45">
        <f t="shared" si="26"/>
        <v>98.962201819708454</v>
      </c>
    </row>
    <row r="160" spans="1:6" ht="12.75" customHeight="1" x14ac:dyDescent="0.2">
      <c r="A160" s="63">
        <v>313</v>
      </c>
      <c r="B160" s="65" t="s">
        <v>321</v>
      </c>
      <c r="C160" s="247" t="s">
        <v>322</v>
      </c>
      <c r="D160" s="60">
        <f t="shared" ref="D160:E160" si="32">SUM(D161:D163)</f>
        <v>326821.86</v>
      </c>
      <c r="E160" s="60">
        <f t="shared" si="32"/>
        <v>369504.09</v>
      </c>
      <c r="F160" s="45">
        <f t="shared" si="26"/>
        <v>113.05978431185724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326821.86</v>
      </c>
      <c r="E162" s="194">
        <v>369504.09</v>
      </c>
      <c r="F162" s="45">
        <f t="shared" si="26"/>
        <v>113.05978431185724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512098.03</v>
      </c>
      <c r="E164" s="60">
        <f>E165+E170+E178+E188+E189+E194</f>
        <v>539393.49000000011</v>
      </c>
      <c r="F164" s="45">
        <f t="shared" si="26"/>
        <v>105.33012399989121</v>
      </c>
    </row>
    <row r="165" spans="1:6" ht="12.75" customHeight="1" x14ac:dyDescent="0.2">
      <c r="A165" s="63">
        <v>321</v>
      </c>
      <c r="B165" s="64" t="s">
        <v>331</v>
      </c>
      <c r="C165" s="247" t="s">
        <v>332</v>
      </c>
      <c r="D165" s="60">
        <f t="shared" ref="D165:E165" si="33">SUM(D166:D169)</f>
        <v>106937.23999999999</v>
      </c>
      <c r="E165" s="60">
        <f t="shared" si="33"/>
        <v>77150.91</v>
      </c>
      <c r="F165" s="45">
        <f t="shared" si="26"/>
        <v>72.145970851688347</v>
      </c>
    </row>
    <row r="166" spans="1:6" ht="12.75" customHeight="1" x14ac:dyDescent="0.2">
      <c r="A166" s="63">
        <v>3211</v>
      </c>
      <c r="B166" s="64" t="s">
        <v>333</v>
      </c>
      <c r="C166" s="247" t="s">
        <v>334</v>
      </c>
      <c r="D166" s="194">
        <v>47848.49</v>
      </c>
      <c r="E166" s="194">
        <v>16760.89</v>
      </c>
      <c r="F166" s="45">
        <f t="shared" si="26"/>
        <v>35.02908869224504</v>
      </c>
    </row>
    <row r="167" spans="1:6" ht="12.75" customHeight="1" x14ac:dyDescent="0.2">
      <c r="A167" s="63">
        <v>3212</v>
      </c>
      <c r="B167" s="64" t="s">
        <v>335</v>
      </c>
      <c r="C167" s="247" t="s">
        <v>336</v>
      </c>
      <c r="D167" s="194">
        <v>44501.89</v>
      </c>
      <c r="E167" s="194">
        <v>50609.65</v>
      </c>
      <c r="F167" s="45">
        <f t="shared" si="26"/>
        <v>113.72472045569302</v>
      </c>
    </row>
    <row r="168" spans="1:6" ht="12.75" customHeight="1" x14ac:dyDescent="0.2">
      <c r="A168" s="63">
        <v>3213</v>
      </c>
      <c r="B168" s="64" t="s">
        <v>337</v>
      </c>
      <c r="C168" s="247" t="s">
        <v>338</v>
      </c>
      <c r="D168" s="194">
        <v>14289.46</v>
      </c>
      <c r="E168" s="194">
        <v>9554.3700000000008</v>
      </c>
      <c r="F168" s="45">
        <f t="shared" si="26"/>
        <v>66.86305850605973</v>
      </c>
    </row>
    <row r="169" spans="1:6" ht="12.75" customHeight="1" x14ac:dyDescent="0.2">
      <c r="A169" s="63">
        <v>3214</v>
      </c>
      <c r="B169" s="64" t="s">
        <v>339</v>
      </c>
      <c r="C169" s="247" t="s">
        <v>340</v>
      </c>
      <c r="D169" s="194">
        <v>297.39999999999998</v>
      </c>
      <c r="E169" s="194">
        <v>226</v>
      </c>
      <c r="F169" s="45">
        <f t="shared" si="26"/>
        <v>75.991930060524552</v>
      </c>
    </row>
    <row r="170" spans="1:6" ht="12.75" customHeight="1" x14ac:dyDescent="0.2">
      <c r="A170" s="63">
        <v>322</v>
      </c>
      <c r="B170" s="64" t="s">
        <v>341</v>
      </c>
      <c r="C170" s="247" t="s">
        <v>342</v>
      </c>
      <c r="D170" s="60">
        <f t="shared" ref="D170:E170" si="34">SUM(D171:D177)</f>
        <v>231454.17</v>
      </c>
      <c r="E170" s="60">
        <f t="shared" si="34"/>
        <v>261484.89</v>
      </c>
      <c r="F170" s="45">
        <f t="shared" si="26"/>
        <v>112.97480187978466</v>
      </c>
    </row>
    <row r="171" spans="1:6" ht="12.75" customHeight="1" x14ac:dyDescent="0.2">
      <c r="A171" s="63">
        <v>3221</v>
      </c>
      <c r="B171" s="64" t="s">
        <v>343</v>
      </c>
      <c r="C171" s="247" t="s">
        <v>344</v>
      </c>
      <c r="D171" s="194">
        <v>32369.35</v>
      </c>
      <c r="E171" s="194">
        <v>29611.54</v>
      </c>
      <c r="F171" s="45">
        <f t="shared" si="26"/>
        <v>91.480181097241683</v>
      </c>
    </row>
    <row r="172" spans="1:6" ht="12.75" customHeight="1" x14ac:dyDescent="0.2">
      <c r="A172" s="63">
        <v>3222</v>
      </c>
      <c r="B172" s="64" t="s">
        <v>345</v>
      </c>
      <c r="C172" s="247" t="s">
        <v>346</v>
      </c>
      <c r="D172" s="194">
        <v>143211.91</v>
      </c>
      <c r="E172" s="194">
        <v>176468.28</v>
      </c>
      <c r="F172" s="45">
        <f t="shared" si="26"/>
        <v>123.22179070162531</v>
      </c>
    </row>
    <row r="173" spans="1:6" ht="12.75" customHeight="1" x14ac:dyDescent="0.2">
      <c r="A173" s="63">
        <v>3223</v>
      </c>
      <c r="B173" s="65" t="s">
        <v>347</v>
      </c>
      <c r="C173" s="247" t="s">
        <v>348</v>
      </c>
      <c r="D173" s="194">
        <v>39554.03</v>
      </c>
      <c r="E173" s="194">
        <v>40930.82</v>
      </c>
      <c r="F173" s="45">
        <f t="shared" si="26"/>
        <v>103.4807831212142</v>
      </c>
    </row>
    <row r="174" spans="1:6" ht="12.75" customHeight="1" x14ac:dyDescent="0.2">
      <c r="A174" s="63">
        <v>3224</v>
      </c>
      <c r="B174" s="65" t="s">
        <v>349</v>
      </c>
      <c r="C174" s="247" t="s">
        <v>350</v>
      </c>
      <c r="D174" s="194">
        <v>13040.35</v>
      </c>
      <c r="E174" s="194">
        <v>10440.290000000001</v>
      </c>
      <c r="F174" s="45">
        <f t="shared" si="26"/>
        <v>80.061424731698168</v>
      </c>
    </row>
    <row r="175" spans="1:6" ht="12.75" customHeight="1" x14ac:dyDescent="0.2">
      <c r="A175" s="63">
        <v>3225</v>
      </c>
      <c r="B175" s="65" t="s">
        <v>351</v>
      </c>
      <c r="C175" s="247" t="s">
        <v>352</v>
      </c>
      <c r="D175" s="194">
        <v>870.66</v>
      </c>
      <c r="E175" s="194">
        <v>2065.35</v>
      </c>
      <c r="F175" s="45">
        <f t="shared" si="26"/>
        <v>237.21659430776651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2407.87</v>
      </c>
      <c r="E177" s="194">
        <v>1968.61</v>
      </c>
      <c r="F177" s="45">
        <f t="shared" si="26"/>
        <v>81.757320785590579</v>
      </c>
    </row>
    <row r="178" spans="1:6" ht="12.75" customHeight="1" x14ac:dyDescent="0.2">
      <c r="A178" s="63">
        <v>323</v>
      </c>
      <c r="B178" s="65" t="s">
        <v>357</v>
      </c>
      <c r="C178" s="247" t="s">
        <v>358</v>
      </c>
      <c r="D178" s="60">
        <f t="shared" ref="D178:E178" si="35">SUM(D179:D187)</f>
        <v>153725.38999999998</v>
      </c>
      <c r="E178" s="60">
        <f t="shared" si="35"/>
        <v>157577.90000000002</v>
      </c>
      <c r="F178" s="45">
        <f t="shared" si="26"/>
        <v>102.50609869976589</v>
      </c>
    </row>
    <row r="179" spans="1:6" ht="12.75" customHeight="1" x14ac:dyDescent="0.2">
      <c r="A179" s="63">
        <v>3231</v>
      </c>
      <c r="B179" s="65" t="s">
        <v>359</v>
      </c>
      <c r="C179" s="247" t="s">
        <v>360</v>
      </c>
      <c r="D179" s="194">
        <v>23778.76</v>
      </c>
      <c r="E179" s="194">
        <v>20112.990000000002</v>
      </c>
      <c r="F179" s="45">
        <f t="shared" si="26"/>
        <v>84.583847097157303</v>
      </c>
    </row>
    <row r="180" spans="1:6" ht="12.75" customHeight="1" x14ac:dyDescent="0.2">
      <c r="A180" s="63">
        <v>3232</v>
      </c>
      <c r="B180" s="65" t="s">
        <v>361</v>
      </c>
      <c r="C180" s="247" t="s">
        <v>362</v>
      </c>
      <c r="D180" s="194">
        <v>75436.37</v>
      </c>
      <c r="E180" s="194">
        <v>57032.14</v>
      </c>
      <c r="F180" s="45">
        <f t="shared" si="26"/>
        <v>75.602975063619851</v>
      </c>
    </row>
    <row r="181" spans="1:6" ht="12.75" customHeight="1" x14ac:dyDescent="0.2">
      <c r="A181" s="63">
        <v>3233</v>
      </c>
      <c r="B181" s="65" t="s">
        <v>363</v>
      </c>
      <c r="C181" s="247" t="s">
        <v>364</v>
      </c>
      <c r="D181" s="194">
        <v>0</v>
      </c>
      <c r="E181" s="194">
        <v>760</v>
      </c>
      <c r="F181" s="45" t="str">
        <f t="shared" si="26"/>
        <v>-</v>
      </c>
    </row>
    <row r="182" spans="1:6" ht="12.75" customHeight="1" x14ac:dyDescent="0.2">
      <c r="A182" s="63">
        <v>3234</v>
      </c>
      <c r="B182" s="65" t="s">
        <v>365</v>
      </c>
      <c r="C182" s="247" t="s">
        <v>366</v>
      </c>
      <c r="D182" s="194">
        <v>18910.59</v>
      </c>
      <c r="E182" s="194">
        <v>20288.09</v>
      </c>
      <c r="F182" s="45">
        <f t="shared" si="26"/>
        <v>107.28427828005367</v>
      </c>
    </row>
    <row r="183" spans="1:6" ht="12.75" customHeight="1" x14ac:dyDescent="0.2">
      <c r="A183" s="63">
        <v>3235</v>
      </c>
      <c r="B183" s="64" t="s">
        <v>367</v>
      </c>
      <c r="C183" s="247" t="s">
        <v>368</v>
      </c>
      <c r="D183" s="194">
        <v>11853.05</v>
      </c>
      <c r="E183" s="194">
        <v>12246.08</v>
      </c>
      <c r="F183" s="45">
        <f t="shared" si="26"/>
        <v>103.31585541274187</v>
      </c>
    </row>
    <row r="184" spans="1:6" ht="12.75" customHeight="1" x14ac:dyDescent="0.2">
      <c r="A184" s="63">
        <v>3236</v>
      </c>
      <c r="B184" s="64" t="s">
        <v>369</v>
      </c>
      <c r="C184" s="247" t="s">
        <v>370</v>
      </c>
      <c r="D184" s="194">
        <v>1054.51</v>
      </c>
      <c r="E184" s="194">
        <v>8148.94</v>
      </c>
      <c r="F184" s="45">
        <f t="shared" si="26"/>
        <v>772.77029141496996</v>
      </c>
    </row>
    <row r="185" spans="1:6" ht="12.75" customHeight="1" x14ac:dyDescent="0.2">
      <c r="A185" s="63">
        <v>3237</v>
      </c>
      <c r="B185" s="64" t="s">
        <v>371</v>
      </c>
      <c r="C185" s="247" t="s">
        <v>372</v>
      </c>
      <c r="D185" s="194">
        <v>17477.61</v>
      </c>
      <c r="E185" s="194">
        <v>17411.240000000002</v>
      </c>
      <c r="F185" s="45">
        <f t="shared" si="26"/>
        <v>99.620257003102836</v>
      </c>
    </row>
    <row r="186" spans="1:6" ht="12.75" customHeight="1" x14ac:dyDescent="0.2">
      <c r="A186" s="63">
        <v>3238</v>
      </c>
      <c r="B186" s="64" t="s">
        <v>373</v>
      </c>
      <c r="C186" s="247" t="s">
        <v>374</v>
      </c>
      <c r="D186" s="194">
        <v>1931.79</v>
      </c>
      <c r="E186" s="194">
        <v>1917.42</v>
      </c>
      <c r="F186" s="45">
        <f t="shared" si="26"/>
        <v>99.256130324724751</v>
      </c>
    </row>
    <row r="187" spans="1:6" ht="12.75" customHeight="1" x14ac:dyDescent="0.2">
      <c r="A187" s="63">
        <v>3239</v>
      </c>
      <c r="B187" s="64" t="s">
        <v>375</v>
      </c>
      <c r="C187" s="247" t="s">
        <v>376</v>
      </c>
      <c r="D187" s="194">
        <v>3282.71</v>
      </c>
      <c r="E187" s="194">
        <v>19661</v>
      </c>
      <c r="F187" s="45">
        <f t="shared" si="26"/>
        <v>598.92588745274486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19981.230000000003</v>
      </c>
      <c r="E194" s="60">
        <f t="shared" si="36"/>
        <v>43179.79</v>
      </c>
      <c r="F194" s="45">
        <f t="shared" si="26"/>
        <v>216.10176150317071</v>
      </c>
    </row>
    <row r="195" spans="1:6" ht="12.75" customHeight="1" x14ac:dyDescent="0.2">
      <c r="A195" s="63">
        <v>3291</v>
      </c>
      <c r="B195" s="183" t="s">
        <v>391</v>
      </c>
      <c r="C195" s="247" t="s">
        <v>392</v>
      </c>
      <c r="D195" s="194">
        <v>3451.15</v>
      </c>
      <c r="E195" s="194">
        <v>4666.6499999999996</v>
      </c>
      <c r="F195" s="45">
        <f t="shared" si="26"/>
        <v>135.22014400996767</v>
      </c>
    </row>
    <row r="196" spans="1:6" ht="12.75" customHeight="1" x14ac:dyDescent="0.2">
      <c r="A196" s="63">
        <v>3292</v>
      </c>
      <c r="B196" s="64" t="s">
        <v>393</v>
      </c>
      <c r="C196" s="247" t="s">
        <v>394</v>
      </c>
      <c r="D196" s="194">
        <v>0</v>
      </c>
      <c r="E196" s="194">
        <v>7463.11</v>
      </c>
      <c r="F196" s="45" t="str">
        <f t="shared" si="26"/>
        <v>-</v>
      </c>
    </row>
    <row r="197" spans="1:6" ht="12.75" customHeight="1" x14ac:dyDescent="0.2">
      <c r="A197" s="63">
        <v>3293</v>
      </c>
      <c r="B197" s="64" t="s">
        <v>395</v>
      </c>
      <c r="C197" s="247" t="s">
        <v>396</v>
      </c>
      <c r="D197" s="194">
        <v>5464.74</v>
      </c>
      <c r="E197" s="194">
        <v>5331.73</v>
      </c>
      <c r="F197" s="45">
        <f t="shared" si="26"/>
        <v>97.566032418742694</v>
      </c>
    </row>
    <row r="198" spans="1:6" ht="12.75" customHeight="1" x14ac:dyDescent="0.2">
      <c r="A198" s="63">
        <v>3294</v>
      </c>
      <c r="B198" s="64" t="s">
        <v>397</v>
      </c>
      <c r="C198" s="247" t="s">
        <v>398</v>
      </c>
      <c r="D198" s="194">
        <v>543.61</v>
      </c>
      <c r="E198" s="194">
        <v>384</v>
      </c>
      <c r="F198" s="45">
        <f t="shared" si="26"/>
        <v>70.638877136182188</v>
      </c>
    </row>
    <row r="199" spans="1:6" ht="12.75" customHeight="1" x14ac:dyDescent="0.2">
      <c r="A199" s="63">
        <v>3295</v>
      </c>
      <c r="B199" s="64" t="s">
        <v>399</v>
      </c>
      <c r="C199" s="247" t="s">
        <v>400</v>
      </c>
      <c r="D199" s="194">
        <v>4336.72</v>
      </c>
      <c r="E199" s="194">
        <v>5153.2700000000004</v>
      </c>
      <c r="F199" s="45">
        <f t="shared" si="26"/>
        <v>118.82874614916344</v>
      </c>
    </row>
    <row r="200" spans="1:6" ht="12.75" customHeight="1" x14ac:dyDescent="0.2">
      <c r="A200" s="63" t="s">
        <v>401</v>
      </c>
      <c r="B200" s="64" t="s">
        <v>402</v>
      </c>
      <c r="C200" s="247" t="s">
        <v>401</v>
      </c>
      <c r="D200" s="194">
        <v>0</v>
      </c>
      <c r="E200" s="194">
        <v>13281.74</v>
      </c>
      <c r="F200" s="45" t="str">
        <f t="shared" si="26"/>
        <v>-</v>
      </c>
    </row>
    <row r="201" spans="1:6" ht="12.75" customHeight="1" x14ac:dyDescent="0.2">
      <c r="A201" s="63">
        <v>3299</v>
      </c>
      <c r="B201" s="64" t="s">
        <v>403</v>
      </c>
      <c r="C201" s="247" t="s">
        <v>404</v>
      </c>
      <c r="D201" s="194">
        <v>6185.01</v>
      </c>
      <c r="E201" s="194">
        <v>6899.29</v>
      </c>
      <c r="F201" s="45">
        <f t="shared" si="26"/>
        <v>111.54856661509037</v>
      </c>
    </row>
    <row r="202" spans="1:6" ht="12.75" customHeight="1" x14ac:dyDescent="0.2">
      <c r="A202" s="63">
        <v>34</v>
      </c>
      <c r="B202" s="183" t="s">
        <v>405</v>
      </c>
      <c r="C202" s="247" t="s">
        <v>406</v>
      </c>
      <c r="D202" s="60">
        <f t="shared" ref="D202:E202" si="37">D203+D208+D216</f>
        <v>2511.0299999999997</v>
      </c>
      <c r="E202" s="60">
        <f t="shared" si="37"/>
        <v>2608.4700000000003</v>
      </c>
      <c r="F202" s="45">
        <f t="shared" si="26"/>
        <v>103.88047932521715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2511.0299999999997</v>
      </c>
      <c r="E216" s="60">
        <f t="shared" si="40"/>
        <v>2608.4700000000003</v>
      </c>
      <c r="F216" s="45">
        <f t="shared" si="26"/>
        <v>103.88047932521715</v>
      </c>
    </row>
    <row r="217" spans="1:6" ht="12.75" customHeight="1" x14ac:dyDescent="0.2">
      <c r="A217" s="63">
        <v>3431</v>
      </c>
      <c r="B217" s="182" t="s">
        <v>435</v>
      </c>
      <c r="C217" s="247" t="s">
        <v>436</v>
      </c>
      <c r="D217" s="194">
        <v>2500.56</v>
      </c>
      <c r="E217" s="194">
        <v>2580.44</v>
      </c>
      <c r="F217" s="45">
        <f t="shared" si="26"/>
        <v>103.19448443548647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10.47</v>
      </c>
      <c r="E219" s="194">
        <v>28.03</v>
      </c>
      <c r="F219" s="45">
        <f t="shared" si="26"/>
        <v>267.71728748806112</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91326.399999999994</v>
      </c>
      <c r="E262" s="60">
        <f t="shared" si="55"/>
        <v>79548.27</v>
      </c>
      <c r="F262" s="45">
        <f t="shared" ref="F262:F268" si="56">IF(D262&lt;&gt;0,IF(E262/D262&gt;=100,"&gt;&gt;100",E262/D262*100),"-")</f>
        <v>87.103258203542467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91326.399999999994</v>
      </c>
      <c r="E269" s="60">
        <f t="shared" si="58"/>
        <v>79548.27</v>
      </c>
      <c r="F269" s="45">
        <f t="shared" ref="F269:F272" si="59">IF(D269&lt;&gt;0,IF(E269/D269&gt;=100,"&gt;&gt;100",E269/D269*100),"-")</f>
        <v>87.103258203542467</v>
      </c>
    </row>
    <row r="270" spans="1:6" ht="12.75" customHeight="1" x14ac:dyDescent="0.2">
      <c r="A270" s="63">
        <v>3721</v>
      </c>
      <c r="B270" s="65" t="s">
        <v>532</v>
      </c>
      <c r="C270" s="247" t="s">
        <v>533</v>
      </c>
      <c r="D270" s="194">
        <v>480</v>
      </c>
      <c r="E270" s="194">
        <v>480</v>
      </c>
      <c r="F270" s="45">
        <f t="shared" si="59"/>
        <v>100</v>
      </c>
    </row>
    <row r="271" spans="1:6" ht="12.75" customHeight="1" x14ac:dyDescent="0.2">
      <c r="A271" s="63">
        <v>3722</v>
      </c>
      <c r="B271" s="65" t="s">
        <v>534</v>
      </c>
      <c r="C271" s="247" t="s">
        <v>535</v>
      </c>
      <c r="D271" s="194">
        <v>90846.399999999994</v>
      </c>
      <c r="E271" s="194">
        <v>79068.27</v>
      </c>
      <c r="F271" s="45">
        <f t="shared" si="59"/>
        <v>87.035116416280673</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2321.11</v>
      </c>
      <c r="E273" s="60">
        <f t="shared" si="60"/>
        <v>2062.61</v>
      </c>
      <c r="F273" s="45">
        <f t="shared" ref="F273:F277" si="61">IF(D273&lt;&gt;0,IF(E273/D273&gt;=100,"&gt;&gt;100",E273/D273*100),"-")</f>
        <v>88.86308705748543</v>
      </c>
    </row>
    <row r="274" spans="1:6" ht="12.75" customHeight="1" x14ac:dyDescent="0.2">
      <c r="A274" s="63">
        <v>381</v>
      </c>
      <c r="B274" s="64" t="s">
        <v>540</v>
      </c>
      <c r="C274" s="247" t="s">
        <v>541</v>
      </c>
      <c r="D274" s="60">
        <f t="shared" ref="D274:E274" si="62">SUM(D275:D277)</f>
        <v>2321.11</v>
      </c>
      <c r="E274" s="60">
        <f t="shared" si="62"/>
        <v>2062.61</v>
      </c>
      <c r="F274" s="45">
        <f t="shared" si="61"/>
        <v>88.86308705748543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2321.11</v>
      </c>
      <c r="E276" s="194">
        <v>2062.61</v>
      </c>
      <c r="F276" s="45">
        <f t="shared" si="61"/>
        <v>88.86308705748543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3002994.82</v>
      </c>
      <c r="E299" s="60">
        <f>E152-E297+E298</f>
        <v>3491927.64</v>
      </c>
      <c r="F299" s="45">
        <f t="shared" si="68"/>
        <v>116.28150727213044</v>
      </c>
    </row>
    <row r="300" spans="1:6" ht="12.75" customHeight="1" x14ac:dyDescent="0.2">
      <c r="A300" s="63" t="s">
        <v>581</v>
      </c>
      <c r="B300" s="64" t="s">
        <v>592</v>
      </c>
      <c r="C300" s="247" t="s">
        <v>593</v>
      </c>
      <c r="D300" s="60">
        <f>IF(D6&gt;=D299,D6-D299,0)</f>
        <v>78819.619999999646</v>
      </c>
      <c r="E300" s="60">
        <f>IF(E6&gt;=E299,E6-E299,0)</f>
        <v>0</v>
      </c>
      <c r="F300" s="45">
        <f t="shared" si="68"/>
        <v>0</v>
      </c>
    </row>
    <row r="301" spans="1:6" ht="12.75" customHeight="1" x14ac:dyDescent="0.2">
      <c r="A301" s="63" t="s">
        <v>581</v>
      </c>
      <c r="B301" s="64" t="s">
        <v>594</v>
      </c>
      <c r="C301" s="247" t="s">
        <v>595</v>
      </c>
      <c r="D301" s="60">
        <f>IF(D299&gt;=D6,D299-D6,0)</f>
        <v>0</v>
      </c>
      <c r="E301" s="60">
        <f>IF(E299&gt;=E6,E299-E6,0)</f>
        <v>142614.96000000043</v>
      </c>
      <c r="F301" s="45" t="str">
        <f t="shared" si="68"/>
        <v>-</v>
      </c>
    </row>
    <row r="302" spans="1:6" ht="12.75" customHeight="1" x14ac:dyDescent="0.2">
      <c r="A302" s="63">
        <v>92211</v>
      </c>
      <c r="B302" s="64" t="s">
        <v>596</v>
      </c>
      <c r="C302" s="247" t="s">
        <v>597</v>
      </c>
      <c r="D302" s="194">
        <v>154897.37</v>
      </c>
      <c r="E302" s="194">
        <v>178225.35</v>
      </c>
      <c r="F302" s="45">
        <f t="shared" si="68"/>
        <v>115.06028152705241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13031.93</v>
      </c>
      <c r="E304" s="194">
        <v>13246.46</v>
      </c>
      <c r="F304" s="45">
        <f t="shared" si="68"/>
        <v>101.64618747952143</v>
      </c>
    </row>
    <row r="305" spans="1:6" ht="12" x14ac:dyDescent="0.2">
      <c r="A305" s="63">
        <v>9661</v>
      </c>
      <c r="B305" s="220" t="s">
        <v>602</v>
      </c>
      <c r="C305" s="247" t="s">
        <v>603</v>
      </c>
      <c r="D305" s="194">
        <v>4310.04</v>
      </c>
      <c r="E305" s="194">
        <v>4166.57</v>
      </c>
      <c r="F305" s="45">
        <f t="shared" si="68"/>
        <v>96.671260591549029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86695.73000000001</v>
      </c>
      <c r="E360" s="60">
        <f t="shared" si="86"/>
        <v>77581.819999999992</v>
      </c>
      <c r="F360" s="45">
        <f t="shared" si="72"/>
        <v>89.487475334713693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86695.73000000001</v>
      </c>
      <c r="E373" s="60">
        <f t="shared" si="90"/>
        <v>77581.819999999992</v>
      </c>
      <c r="F373" s="45">
        <f t="shared" si="72"/>
        <v>89.487475334713693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31186.04</v>
      </c>
      <c r="E379" s="60">
        <f t="shared" si="92"/>
        <v>28337.55</v>
      </c>
      <c r="F379" s="45">
        <f t="shared" si="72"/>
        <v>90.866137541027967</v>
      </c>
    </row>
    <row r="380" spans="1:6" ht="12.75" customHeight="1" x14ac:dyDescent="0.2">
      <c r="A380" s="63">
        <v>4221</v>
      </c>
      <c r="B380" s="64" t="s">
        <v>647</v>
      </c>
      <c r="C380" s="247" t="s">
        <v>739</v>
      </c>
      <c r="D380" s="194">
        <v>7551.44</v>
      </c>
      <c r="E380" s="194">
        <v>16135.93</v>
      </c>
      <c r="F380" s="45">
        <f t="shared" si="72"/>
        <v>213.68017225853615</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13291.35</v>
      </c>
      <c r="E382" s="194">
        <v>3653.32</v>
      </c>
      <c r="F382" s="45">
        <f t="shared" si="72"/>
        <v>27.486447952991984</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5095.42</v>
      </c>
      <c r="E385" s="194">
        <v>6738</v>
      </c>
      <c r="F385" s="45">
        <f t="shared" si="72"/>
        <v>132.23640053224267</v>
      </c>
    </row>
    <row r="386" spans="1:6" ht="12.75" customHeight="1" x14ac:dyDescent="0.2">
      <c r="A386" s="63">
        <v>4227</v>
      </c>
      <c r="B386" s="183" t="s">
        <v>659</v>
      </c>
      <c r="C386" s="247" t="s">
        <v>746</v>
      </c>
      <c r="D386" s="194">
        <v>5247.83</v>
      </c>
      <c r="E386" s="194">
        <v>1810.3</v>
      </c>
      <c r="F386" s="45">
        <f t="shared" si="72"/>
        <v>34.496163176017511</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55509.69</v>
      </c>
      <c r="E393" s="60">
        <f t="shared" si="94"/>
        <v>49244.27</v>
      </c>
      <c r="F393" s="45">
        <f t="shared" si="72"/>
        <v>88.712925617130978</v>
      </c>
    </row>
    <row r="394" spans="1:6" ht="12.75" customHeight="1" x14ac:dyDescent="0.2">
      <c r="A394" s="63">
        <v>4241</v>
      </c>
      <c r="B394" s="64" t="s">
        <v>756</v>
      </c>
      <c r="C394" s="247" t="s">
        <v>757</v>
      </c>
      <c r="D394" s="194">
        <v>55509.69</v>
      </c>
      <c r="E394" s="194">
        <v>49244.27</v>
      </c>
      <c r="F394" s="45">
        <f t="shared" si="72"/>
        <v>88.712925617130978</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86695.73000000001</v>
      </c>
      <c r="E418" s="60">
        <f t="shared" si="102"/>
        <v>77581.819999999992</v>
      </c>
      <c r="F418" s="45">
        <f t="shared" si="72"/>
        <v>89.487475334713693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128616.82</v>
      </c>
      <c r="E420" s="194">
        <v>159820.91</v>
      </c>
      <c r="F420" s="45">
        <f t="shared" si="72"/>
        <v>124.26128246678778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3081814.4399999995</v>
      </c>
      <c r="E422" s="60">
        <f>E6+E308</f>
        <v>3349312.6799999997</v>
      </c>
      <c r="F422" s="45">
        <f t="shared" si="72"/>
        <v>108.6798944325798</v>
      </c>
    </row>
    <row r="423" spans="1:6" ht="12.75" customHeight="1" x14ac:dyDescent="0.2">
      <c r="A423" s="63" t="s">
        <v>581</v>
      </c>
      <c r="B423" s="64" t="s">
        <v>804</v>
      </c>
      <c r="C423" s="247" t="s">
        <v>805</v>
      </c>
      <c r="D423" s="60">
        <f t="shared" ref="D423:E423" si="103">D299+D360</f>
        <v>3089690.55</v>
      </c>
      <c r="E423" s="60">
        <f t="shared" si="103"/>
        <v>3569509.46</v>
      </c>
      <c r="F423" s="45">
        <f t="shared" si="72"/>
        <v>115.52967529385751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7876.1100000003353</v>
      </c>
      <c r="E425" s="60">
        <f t="shared" si="105"/>
        <v>220196.78000000026</v>
      </c>
      <c r="F425" s="45">
        <f t="shared" si="72"/>
        <v>2795.7555189045211</v>
      </c>
    </row>
    <row r="426" spans="1:6" ht="12.75" customHeight="1" x14ac:dyDescent="0.2">
      <c r="A426" s="251" t="s">
        <v>810</v>
      </c>
      <c r="B426" s="183" t="s">
        <v>811</v>
      </c>
      <c r="C426" s="252" t="s">
        <v>812</v>
      </c>
      <c r="D426" s="60">
        <f t="shared" ref="D426:E426" si="106">IF(D302-D303+D419-D420&gt;=0,D302-D303+D419-D420,0)</f>
        <v>26280.549999999988</v>
      </c>
      <c r="E426" s="60">
        <f t="shared" si="106"/>
        <v>18404.440000000002</v>
      </c>
      <c r="F426" s="45">
        <f t="shared" si="72"/>
        <v>70.030650043473258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13031.93</v>
      </c>
      <c r="E428" s="81">
        <f t="shared" si="108"/>
        <v>13246.46</v>
      </c>
      <c r="F428" s="61">
        <f t="shared" si="72"/>
        <v>101.64618747952143</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326">
        <v>0</v>
      </c>
      <c r="F434" s="45" t="str">
        <f t="shared" si="109"/>
        <v>-</v>
      </c>
    </row>
    <row r="435" spans="1:6" ht="12.75" customHeight="1" x14ac:dyDescent="0.2">
      <c r="A435" s="63">
        <v>8115</v>
      </c>
      <c r="B435" s="64" t="s">
        <v>829</v>
      </c>
      <c r="C435" s="247" t="s">
        <v>830</v>
      </c>
      <c r="D435" s="194">
        <v>0</v>
      </c>
      <c r="E435" s="326">
        <v>0</v>
      </c>
      <c r="F435" s="45" t="str">
        <f t="shared" si="109"/>
        <v>-</v>
      </c>
    </row>
    <row r="436" spans="1:6" ht="12.75" customHeight="1" x14ac:dyDescent="0.2">
      <c r="A436" s="63">
        <v>8116</v>
      </c>
      <c r="B436" s="64" t="s">
        <v>831</v>
      </c>
      <c r="C436" s="247" t="s">
        <v>832</v>
      </c>
      <c r="D436" s="194">
        <v>0</v>
      </c>
      <c r="E436" s="326">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326">
        <v>0</v>
      </c>
      <c r="F442" s="45" t="str">
        <f t="shared" si="109"/>
        <v>-</v>
      </c>
    </row>
    <row r="443" spans="1:6" ht="12.75" customHeight="1" x14ac:dyDescent="0.2">
      <c r="A443" s="63">
        <v>8134</v>
      </c>
      <c r="B443" s="64" t="s">
        <v>845</v>
      </c>
      <c r="C443" s="247" t="s">
        <v>846</v>
      </c>
      <c r="D443" s="194">
        <v>0</v>
      </c>
      <c r="E443" s="326">
        <v>0</v>
      </c>
      <c r="F443" s="45" t="str">
        <f t="shared" si="109"/>
        <v>-</v>
      </c>
    </row>
    <row r="444" spans="1:6" ht="24" x14ac:dyDescent="0.2">
      <c r="A444" s="63">
        <v>814</v>
      </c>
      <c r="B444" s="183" t="s">
        <v>847</v>
      </c>
      <c r="C444" s="247" t="s">
        <v>848</v>
      </c>
      <c r="D444" s="194">
        <v>0</v>
      </c>
      <c r="E444" s="326">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326">
        <v>0</v>
      </c>
      <c r="F447" s="45" t="str">
        <f t="shared" si="109"/>
        <v>-</v>
      </c>
    </row>
    <row r="448" spans="1:6" ht="24" x14ac:dyDescent="0.2">
      <c r="A448" s="63">
        <v>8155</v>
      </c>
      <c r="B448" s="64" t="s">
        <v>855</v>
      </c>
      <c r="C448" s="247" t="s">
        <v>856</v>
      </c>
      <c r="D448" s="194">
        <v>0</v>
      </c>
      <c r="E448" s="326">
        <v>0</v>
      </c>
      <c r="F448" s="45" t="str">
        <f t="shared" si="109"/>
        <v>-</v>
      </c>
    </row>
    <row r="449" spans="1:6" ht="12.75" customHeight="1" x14ac:dyDescent="0.2">
      <c r="A449" s="63">
        <v>8156</v>
      </c>
      <c r="B449" s="64" t="s">
        <v>857</v>
      </c>
      <c r="C449" s="247" t="s">
        <v>858</v>
      </c>
      <c r="D449" s="194">
        <v>0</v>
      </c>
      <c r="E449" s="326">
        <v>0</v>
      </c>
      <c r="F449" s="45" t="str">
        <f t="shared" si="109"/>
        <v>-</v>
      </c>
    </row>
    <row r="450" spans="1:6" ht="12.75" customHeight="1" x14ac:dyDescent="0.2">
      <c r="A450" s="63">
        <v>8157</v>
      </c>
      <c r="B450" s="64" t="s">
        <v>859</v>
      </c>
      <c r="C450" s="247" t="s">
        <v>860</v>
      </c>
      <c r="D450" s="194">
        <v>0</v>
      </c>
      <c r="E450" s="326">
        <v>0</v>
      </c>
      <c r="F450" s="45" t="str">
        <f t="shared" si="109"/>
        <v>-</v>
      </c>
    </row>
    <row r="451" spans="1:6" ht="12.75" customHeight="1" x14ac:dyDescent="0.2">
      <c r="A451" s="63">
        <v>8158</v>
      </c>
      <c r="B451" s="64" t="s">
        <v>861</v>
      </c>
      <c r="C451" s="247" t="s">
        <v>862</v>
      </c>
      <c r="D451" s="194">
        <v>0</v>
      </c>
      <c r="E451" s="326">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326">
        <v>0</v>
      </c>
      <c r="F454" s="45" t="str">
        <f t="shared" si="109"/>
        <v>-</v>
      </c>
    </row>
    <row r="455" spans="1:6" ht="12.75" customHeight="1" x14ac:dyDescent="0.2">
      <c r="A455" s="63">
        <v>8165</v>
      </c>
      <c r="B455" s="64" t="s">
        <v>869</v>
      </c>
      <c r="C455" s="247" t="s">
        <v>870</v>
      </c>
      <c r="D455" s="194">
        <v>0</v>
      </c>
      <c r="E455" s="326">
        <v>0</v>
      </c>
      <c r="F455" s="45" t="str">
        <f t="shared" si="109"/>
        <v>-</v>
      </c>
    </row>
    <row r="456" spans="1:6" ht="12.75" customHeight="1" x14ac:dyDescent="0.2">
      <c r="A456" s="63">
        <v>8166</v>
      </c>
      <c r="B456" s="64" t="s">
        <v>871</v>
      </c>
      <c r="C456" s="247" t="s">
        <v>872</v>
      </c>
      <c r="D456" s="194">
        <v>0</v>
      </c>
      <c r="E456" s="326">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326">
        <v>0</v>
      </c>
      <c r="F459" s="45" t="str">
        <f t="shared" si="109"/>
        <v>-</v>
      </c>
    </row>
    <row r="460" spans="1:6" ht="12.75" customHeight="1" x14ac:dyDescent="0.2">
      <c r="A460" s="63">
        <v>8173</v>
      </c>
      <c r="B460" s="64" t="s">
        <v>879</v>
      </c>
      <c r="C460" s="247" t="s">
        <v>880</v>
      </c>
      <c r="D460" s="194">
        <v>0</v>
      </c>
      <c r="E460" s="326">
        <v>0</v>
      </c>
      <c r="F460" s="45" t="str">
        <f t="shared" si="109"/>
        <v>-</v>
      </c>
    </row>
    <row r="461" spans="1:6" ht="12.75" customHeight="1" x14ac:dyDescent="0.2">
      <c r="A461" s="63">
        <v>8174</v>
      </c>
      <c r="B461" s="64" t="s">
        <v>881</v>
      </c>
      <c r="C461" s="247" t="s">
        <v>882</v>
      </c>
      <c r="D461" s="194">
        <v>0</v>
      </c>
      <c r="E461" s="326">
        <v>0</v>
      </c>
      <c r="F461" s="45" t="str">
        <f t="shared" si="109"/>
        <v>-</v>
      </c>
    </row>
    <row r="462" spans="1:6" ht="12.75" customHeight="1" x14ac:dyDescent="0.2">
      <c r="A462" s="63">
        <v>8175</v>
      </c>
      <c r="B462" s="64" t="s">
        <v>883</v>
      </c>
      <c r="C462" s="247" t="s">
        <v>884</v>
      </c>
      <c r="D462" s="194">
        <v>0</v>
      </c>
      <c r="E462" s="326">
        <v>0</v>
      </c>
      <c r="F462" s="45" t="str">
        <f t="shared" si="109"/>
        <v>-</v>
      </c>
    </row>
    <row r="463" spans="1:6" ht="24" x14ac:dyDescent="0.2">
      <c r="A463" s="63">
        <v>8176</v>
      </c>
      <c r="B463" s="64" t="s">
        <v>885</v>
      </c>
      <c r="C463" s="247" t="s">
        <v>886</v>
      </c>
      <c r="D463" s="194">
        <v>0</v>
      </c>
      <c r="E463" s="326">
        <v>0</v>
      </c>
      <c r="F463" s="45" t="str">
        <f t="shared" si="109"/>
        <v>-</v>
      </c>
    </row>
    <row r="464" spans="1:6" ht="12" x14ac:dyDescent="0.2">
      <c r="A464" s="70">
        <v>8177</v>
      </c>
      <c r="B464" s="182" t="s">
        <v>887</v>
      </c>
      <c r="C464" s="278" t="s">
        <v>888</v>
      </c>
      <c r="D464" s="192">
        <v>0</v>
      </c>
      <c r="E464" s="326">
        <v>0</v>
      </c>
      <c r="F464" s="71" t="str">
        <f>IF(D464&lt;&gt;0,IF(E464/D464&gt;=100,"&gt;&gt;100",E464/D464*100),"-")</f>
        <v>-</v>
      </c>
    </row>
    <row r="465" spans="1:6" ht="12.75" customHeight="1" x14ac:dyDescent="0.2">
      <c r="A465" s="70" t="s">
        <v>889</v>
      </c>
      <c r="B465" s="182" t="s">
        <v>890</v>
      </c>
      <c r="C465" s="278" t="s">
        <v>889</v>
      </c>
      <c r="D465" s="192">
        <v>0</v>
      </c>
      <c r="E465" s="326">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326">
        <v>0</v>
      </c>
      <c r="F504" s="45" t="str">
        <f t="shared" si="109"/>
        <v>-</v>
      </c>
    </row>
    <row r="505" spans="1:6" ht="24" x14ac:dyDescent="0.2">
      <c r="A505" s="63">
        <v>8445</v>
      </c>
      <c r="B505" s="64" t="s">
        <v>969</v>
      </c>
      <c r="C505" s="247" t="s">
        <v>970</v>
      </c>
      <c r="D505" s="194">
        <v>0</v>
      </c>
      <c r="E505" s="326">
        <v>0</v>
      </c>
      <c r="F505" s="45" t="str">
        <f t="shared" si="109"/>
        <v>-</v>
      </c>
    </row>
    <row r="506" spans="1:6" ht="12.75" customHeight="1" x14ac:dyDescent="0.2">
      <c r="A506" s="63">
        <v>8446</v>
      </c>
      <c r="B506" s="64" t="s">
        <v>971</v>
      </c>
      <c r="C506" s="247" t="s">
        <v>972</v>
      </c>
      <c r="D506" s="194">
        <v>0</v>
      </c>
      <c r="E506" s="326">
        <v>0</v>
      </c>
      <c r="F506" s="45" t="str">
        <f t="shared" si="109"/>
        <v>-</v>
      </c>
    </row>
    <row r="507" spans="1:6" ht="12.75" customHeight="1" x14ac:dyDescent="0.2">
      <c r="A507" s="63">
        <v>8447</v>
      </c>
      <c r="B507" s="64" t="s">
        <v>973</v>
      </c>
      <c r="C507" s="247" t="s">
        <v>974</v>
      </c>
      <c r="D507" s="194">
        <v>0</v>
      </c>
      <c r="E507" s="326">
        <v>0</v>
      </c>
      <c r="F507" s="45" t="str">
        <f t="shared" si="109"/>
        <v>-</v>
      </c>
    </row>
    <row r="508" spans="1:6" ht="12.75" customHeight="1" x14ac:dyDescent="0.2">
      <c r="A508" s="63">
        <v>8448</v>
      </c>
      <c r="B508" s="64" t="s">
        <v>975</v>
      </c>
      <c r="C508" s="247" t="s">
        <v>976</v>
      </c>
      <c r="D508" s="194">
        <v>0</v>
      </c>
      <c r="E508" s="326">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326">
        <v>0</v>
      </c>
      <c r="F516" s="45" t="str">
        <f t="shared" si="109"/>
        <v>-</v>
      </c>
    </row>
    <row r="517" spans="1:6" ht="12.75" customHeight="1" x14ac:dyDescent="0.2">
      <c r="A517" s="63">
        <v>8473</v>
      </c>
      <c r="B517" s="64" t="s">
        <v>993</v>
      </c>
      <c r="C517" s="247" t="s">
        <v>994</v>
      </c>
      <c r="D517" s="194">
        <v>0</v>
      </c>
      <c r="E517" s="326">
        <v>0</v>
      </c>
      <c r="F517" s="45" t="str">
        <f t="shared" si="109"/>
        <v>-</v>
      </c>
    </row>
    <row r="518" spans="1:6" ht="12.75" customHeight="1" x14ac:dyDescent="0.2">
      <c r="A518" s="63">
        <v>8474</v>
      </c>
      <c r="B518" s="64" t="s">
        <v>995</v>
      </c>
      <c r="C518" s="247" t="s">
        <v>996</v>
      </c>
      <c r="D518" s="194">
        <v>0</v>
      </c>
      <c r="E518" s="326">
        <v>0</v>
      </c>
      <c r="F518" s="45" t="str">
        <f t="shared" si="109"/>
        <v>-</v>
      </c>
    </row>
    <row r="519" spans="1:6" ht="12.75" customHeight="1" x14ac:dyDescent="0.2">
      <c r="A519" s="63">
        <v>8475</v>
      </c>
      <c r="B519" s="64" t="s">
        <v>997</v>
      </c>
      <c r="C519" s="247" t="s">
        <v>998</v>
      </c>
      <c r="D519" s="194">
        <v>0</v>
      </c>
      <c r="E519" s="326">
        <v>0</v>
      </c>
      <c r="F519" s="45" t="str">
        <f t="shared" si="109"/>
        <v>-</v>
      </c>
    </row>
    <row r="520" spans="1:6" ht="12.75" customHeight="1" x14ac:dyDescent="0.2">
      <c r="A520" s="63">
        <v>8476</v>
      </c>
      <c r="B520" s="64" t="s">
        <v>999</v>
      </c>
      <c r="C520" s="247" t="s">
        <v>1000</v>
      </c>
      <c r="D520" s="194">
        <v>0</v>
      </c>
      <c r="E520" s="326">
        <v>0</v>
      </c>
      <c r="F520" s="45" t="str">
        <f t="shared" si="109"/>
        <v>-</v>
      </c>
    </row>
    <row r="521" spans="1:6" ht="12" x14ac:dyDescent="0.2">
      <c r="A521" s="70" t="s">
        <v>1001</v>
      </c>
      <c r="B521" s="65" t="s">
        <v>1002</v>
      </c>
      <c r="C521" s="278" t="s">
        <v>1001</v>
      </c>
      <c r="D521" s="192">
        <v>0</v>
      </c>
      <c r="E521" s="326">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326">
        <v>0</v>
      </c>
      <c r="F539" s="45" t="str">
        <f t="shared" si="109"/>
        <v>-</v>
      </c>
    </row>
    <row r="540" spans="1:6" ht="12.75" customHeight="1" x14ac:dyDescent="0.2">
      <c r="A540" s="63">
        <v>5115</v>
      </c>
      <c r="B540" s="64" t="s">
        <v>1039</v>
      </c>
      <c r="C540" s="247" t="s">
        <v>1040</v>
      </c>
      <c r="D540" s="194">
        <v>0</v>
      </c>
      <c r="E540" s="326">
        <v>0</v>
      </c>
      <c r="F540" s="45" t="str">
        <f t="shared" si="109"/>
        <v>-</v>
      </c>
    </row>
    <row r="541" spans="1:6" ht="12.75" customHeight="1" x14ac:dyDescent="0.2">
      <c r="A541" s="63">
        <v>5116</v>
      </c>
      <c r="B541" s="64" t="s">
        <v>1041</v>
      </c>
      <c r="C541" s="247" t="s">
        <v>1042</v>
      </c>
      <c r="D541" s="194">
        <v>0</v>
      </c>
      <c r="E541" s="326">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326">
        <v>0</v>
      </c>
      <c r="F552" s="45" t="str">
        <f t="shared" si="109"/>
        <v>-</v>
      </c>
    </row>
    <row r="553" spans="1:6" ht="24" x14ac:dyDescent="0.2">
      <c r="A553" s="63">
        <v>5155</v>
      </c>
      <c r="B553" s="64" t="s">
        <v>1065</v>
      </c>
      <c r="C553" s="247" t="s">
        <v>1066</v>
      </c>
      <c r="D553" s="194">
        <v>0</v>
      </c>
      <c r="E553" s="326">
        <v>0</v>
      </c>
      <c r="F553" s="45" t="str">
        <f t="shared" si="109"/>
        <v>-</v>
      </c>
    </row>
    <row r="554" spans="1:6" ht="12.75" customHeight="1" x14ac:dyDescent="0.2">
      <c r="A554" s="63">
        <v>5156</v>
      </c>
      <c r="B554" s="64" t="s">
        <v>1067</v>
      </c>
      <c r="C554" s="247" t="s">
        <v>1068</v>
      </c>
      <c r="D554" s="194">
        <v>0</v>
      </c>
      <c r="E554" s="326">
        <v>0</v>
      </c>
      <c r="F554" s="45" t="str">
        <f t="shared" si="109"/>
        <v>-</v>
      </c>
    </row>
    <row r="555" spans="1:6" ht="12.75" customHeight="1" x14ac:dyDescent="0.2">
      <c r="A555" s="63">
        <v>5157</v>
      </c>
      <c r="B555" s="64" t="s">
        <v>1069</v>
      </c>
      <c r="C555" s="247" t="s">
        <v>1070</v>
      </c>
      <c r="D555" s="194">
        <v>0</v>
      </c>
      <c r="E555" s="326">
        <v>0</v>
      </c>
      <c r="F555" s="45" t="str">
        <f t="shared" si="109"/>
        <v>-</v>
      </c>
    </row>
    <row r="556" spans="1:6" ht="12.75" customHeight="1" x14ac:dyDescent="0.2">
      <c r="A556" s="63">
        <v>5158</v>
      </c>
      <c r="B556" s="64" t="s">
        <v>1071</v>
      </c>
      <c r="C556" s="247" t="s">
        <v>1072</v>
      </c>
      <c r="D556" s="194">
        <v>0</v>
      </c>
      <c r="E556" s="326">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326">
        <v>0</v>
      </c>
      <c r="F564" s="45" t="str">
        <f t="shared" si="109"/>
        <v>-</v>
      </c>
    </row>
    <row r="565" spans="1:6" ht="12.75" customHeight="1" x14ac:dyDescent="0.2">
      <c r="A565" s="63">
        <v>5173</v>
      </c>
      <c r="B565" s="64" t="s">
        <v>1089</v>
      </c>
      <c r="C565" s="247" t="s">
        <v>1090</v>
      </c>
      <c r="D565" s="194">
        <v>0</v>
      </c>
      <c r="E565" s="326">
        <v>0</v>
      </c>
      <c r="F565" s="45" t="str">
        <f t="shared" si="109"/>
        <v>-</v>
      </c>
    </row>
    <row r="566" spans="1:6" ht="12.75" customHeight="1" x14ac:dyDescent="0.2">
      <c r="A566" s="63">
        <v>5174</v>
      </c>
      <c r="B566" s="64" t="s">
        <v>1091</v>
      </c>
      <c r="C566" s="247" t="s">
        <v>1092</v>
      </c>
      <c r="D566" s="194">
        <v>0</v>
      </c>
      <c r="E566" s="326">
        <v>0</v>
      </c>
      <c r="F566" s="45" t="str">
        <f t="shared" si="109"/>
        <v>-</v>
      </c>
    </row>
    <row r="567" spans="1:6" ht="12.75" customHeight="1" x14ac:dyDescent="0.2">
      <c r="A567" s="63">
        <v>5175</v>
      </c>
      <c r="B567" s="64" t="s">
        <v>1093</v>
      </c>
      <c r="C567" s="247" t="s">
        <v>1094</v>
      </c>
      <c r="D567" s="194">
        <v>0</v>
      </c>
      <c r="E567" s="326">
        <v>0</v>
      </c>
      <c r="F567" s="45" t="str">
        <f t="shared" si="109"/>
        <v>-</v>
      </c>
    </row>
    <row r="568" spans="1:6" ht="12.75" customHeight="1" x14ac:dyDescent="0.2">
      <c r="A568" s="70">
        <v>5176</v>
      </c>
      <c r="B568" s="65" t="s">
        <v>1095</v>
      </c>
      <c r="C568" s="278" t="s">
        <v>1096</v>
      </c>
      <c r="D568" s="192">
        <v>0</v>
      </c>
      <c r="E568" s="326">
        <v>0</v>
      </c>
      <c r="F568" s="71" t="str">
        <f t="shared" si="109"/>
        <v>-</v>
      </c>
    </row>
    <row r="569" spans="1:6" ht="12" x14ac:dyDescent="0.2">
      <c r="A569" s="70">
        <v>5177</v>
      </c>
      <c r="B569" s="182" t="s">
        <v>1097</v>
      </c>
      <c r="C569" s="278" t="s">
        <v>1098</v>
      </c>
      <c r="D569" s="192">
        <v>0</v>
      </c>
      <c r="E569" s="326">
        <v>0</v>
      </c>
      <c r="F569" s="71" t="str">
        <f t="shared" si="109"/>
        <v>-</v>
      </c>
    </row>
    <row r="570" spans="1:6" ht="12.75" customHeight="1" x14ac:dyDescent="0.2">
      <c r="A570" s="70" t="s">
        <v>1099</v>
      </c>
      <c r="B570" s="65" t="s">
        <v>1100</v>
      </c>
      <c r="C570" s="278" t="s">
        <v>1099</v>
      </c>
      <c r="D570" s="192">
        <v>0</v>
      </c>
      <c r="E570" s="326">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326">
        <v>0</v>
      </c>
      <c r="F611" s="45" t="str">
        <f t="shared" si="109"/>
        <v>-</v>
      </c>
    </row>
    <row r="612" spans="1:6" ht="24" x14ac:dyDescent="0.2">
      <c r="A612" s="251">
        <v>5445</v>
      </c>
      <c r="B612" s="64" t="s">
        <v>1173</v>
      </c>
      <c r="C612" s="252" t="s">
        <v>1174</v>
      </c>
      <c r="D612" s="194">
        <v>0</v>
      </c>
      <c r="E612" s="326">
        <v>0</v>
      </c>
      <c r="F612" s="45" t="str">
        <f t="shared" si="109"/>
        <v>-</v>
      </c>
    </row>
    <row r="613" spans="1:6" ht="12.75" customHeight="1" x14ac:dyDescent="0.2">
      <c r="A613" s="63">
        <v>5446</v>
      </c>
      <c r="B613" s="64" t="s">
        <v>1175</v>
      </c>
      <c r="C613" s="247" t="s">
        <v>1176</v>
      </c>
      <c r="D613" s="194">
        <v>0</v>
      </c>
      <c r="E613" s="326">
        <v>0</v>
      </c>
      <c r="F613" s="45" t="str">
        <f t="shared" si="109"/>
        <v>-</v>
      </c>
    </row>
    <row r="614" spans="1:6" ht="12.75" customHeight="1" x14ac:dyDescent="0.2">
      <c r="A614" s="63">
        <v>5447</v>
      </c>
      <c r="B614" s="64" t="s">
        <v>1177</v>
      </c>
      <c r="C614" s="247" t="s">
        <v>1178</v>
      </c>
      <c r="D614" s="194">
        <v>0</v>
      </c>
      <c r="E614" s="326">
        <v>0</v>
      </c>
      <c r="F614" s="45" t="str">
        <f t="shared" si="109"/>
        <v>-</v>
      </c>
    </row>
    <row r="615" spans="1:6" ht="24" x14ac:dyDescent="0.2">
      <c r="A615" s="63">
        <v>5448</v>
      </c>
      <c r="B615" s="64" t="s">
        <v>1179</v>
      </c>
      <c r="C615" s="247" t="s">
        <v>1180</v>
      </c>
      <c r="D615" s="194">
        <v>0</v>
      </c>
      <c r="E615" s="326">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3081814.4399999995</v>
      </c>
      <c r="E643" s="60">
        <f>E422+E430</f>
        <v>3349312.6799999997</v>
      </c>
      <c r="F643" s="45">
        <f t="shared" si="109"/>
        <v>108.6798944325798</v>
      </c>
    </row>
    <row r="644" spans="1:6" ht="12.75" customHeight="1" x14ac:dyDescent="0.2">
      <c r="A644" s="63" t="s">
        <v>581</v>
      </c>
      <c r="B644" s="64" t="s">
        <v>1237</v>
      </c>
      <c r="C644" s="247" t="s">
        <v>1238</v>
      </c>
      <c r="D644" s="60">
        <f>D423+D535</f>
        <v>3089690.55</v>
      </c>
      <c r="E644" s="60">
        <f>E423+E535</f>
        <v>3569509.46</v>
      </c>
      <c r="F644" s="45">
        <f t="shared" si="109"/>
        <v>115.52967529385751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7876.1100000003353</v>
      </c>
      <c r="E646" s="60">
        <f t="shared" si="164"/>
        <v>220196.78000000026</v>
      </c>
      <c r="F646" s="45">
        <f t="shared" si="109"/>
        <v>2795.7555189045211</v>
      </c>
    </row>
    <row r="647" spans="1:6" ht="24" x14ac:dyDescent="0.2">
      <c r="A647" s="251" t="s">
        <v>1243</v>
      </c>
      <c r="B647" s="64" t="s">
        <v>1244</v>
      </c>
      <c r="C647" s="252" t="s">
        <v>1243</v>
      </c>
      <c r="D647" s="60">
        <f>IF(D426-D427+D641-D642&gt;=0,D426-D427+D641-D642,0)</f>
        <v>26280.549999999988</v>
      </c>
      <c r="E647" s="60">
        <f>IF(E426-E427+E641-E642&gt;=0,E426-E427+E641-E642,0)</f>
        <v>18404.440000000002</v>
      </c>
      <c r="F647" s="45">
        <f t="shared" si="109"/>
        <v>70.030650043473258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18404.439999999653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201792.34000000026</v>
      </c>
      <c r="F650" s="45" t="str">
        <f t="shared" si="109"/>
        <v>-</v>
      </c>
    </row>
    <row r="651" spans="1:6" ht="24" x14ac:dyDescent="0.2">
      <c r="A651" s="249" t="s">
        <v>1251</v>
      </c>
      <c r="B651" s="184" t="s">
        <v>1252</v>
      </c>
      <c r="C651" s="250" t="s">
        <v>1251</v>
      </c>
      <c r="D651" s="196">
        <v>203559.38</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37988.81</v>
      </c>
      <c r="E653" s="194">
        <v>29286.38</v>
      </c>
      <c r="F653" s="45">
        <f t="shared" ref="F653:F740" si="167">IF(D653&lt;&gt;0,IF(E653/D653&gt;=100,"&gt;&gt;100",E653/D653*100),"-")</f>
        <v>77.092122654013124</v>
      </c>
    </row>
    <row r="654" spans="1:6" ht="12.75" customHeight="1" x14ac:dyDescent="0.2">
      <c r="A654" s="63" t="s">
        <v>1256</v>
      </c>
      <c r="B654" s="64" t="s">
        <v>1257</v>
      </c>
      <c r="C654" s="247" t="s">
        <v>1256</v>
      </c>
      <c r="D654" s="194">
        <v>3112381.68</v>
      </c>
      <c r="E654" s="194">
        <v>3376104.44</v>
      </c>
      <c r="F654" s="45">
        <f t="shared" si="167"/>
        <v>108.473342511128</v>
      </c>
    </row>
    <row r="655" spans="1:6" ht="12.75" customHeight="1" x14ac:dyDescent="0.2">
      <c r="A655" s="63" t="s">
        <v>1258</v>
      </c>
      <c r="B655" s="64" t="s">
        <v>1259</v>
      </c>
      <c r="C655" s="247" t="s">
        <v>1258</v>
      </c>
      <c r="D655" s="194">
        <v>3121084.11</v>
      </c>
      <c r="E655" s="194">
        <v>3362095.13</v>
      </c>
      <c r="F655" s="45">
        <f t="shared" si="167"/>
        <v>107.7220289971615</v>
      </c>
    </row>
    <row r="656" spans="1:6" ht="24" x14ac:dyDescent="0.2">
      <c r="A656" s="63">
        <v>11</v>
      </c>
      <c r="B656" s="64" t="s">
        <v>1260</v>
      </c>
      <c r="C656" s="247" t="s">
        <v>1261</v>
      </c>
      <c r="D656" s="60">
        <f t="shared" ref="D656:E656" si="168">+D653+D654-D655</f>
        <v>29286.380000000354</v>
      </c>
      <c r="E656" s="60">
        <f t="shared" si="168"/>
        <v>43295.689999999944</v>
      </c>
      <c r="F656" s="45">
        <f t="shared" si="167"/>
        <v>147.83558090825639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92</v>
      </c>
      <c r="E658" s="253">
        <v>97</v>
      </c>
      <c r="F658" s="45">
        <f t="shared" si="167"/>
        <v>105.43478260869566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84</v>
      </c>
      <c r="E660" s="253">
        <v>91</v>
      </c>
      <c r="F660" s="45">
        <f t="shared" si="167"/>
        <v>108.33333333333333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326">
        <v>0</v>
      </c>
      <c r="F670" s="45" t="str">
        <f t="shared" si="167"/>
        <v>-</v>
      </c>
    </row>
    <row r="671" spans="1:6" ht="12.75" customHeight="1" x14ac:dyDescent="0.2">
      <c r="A671" s="63">
        <v>63313</v>
      </c>
      <c r="B671" s="64" t="s">
        <v>1291</v>
      </c>
      <c r="C671" s="247" t="s">
        <v>1292</v>
      </c>
      <c r="D671" s="194">
        <v>0</v>
      </c>
      <c r="E671" s="326">
        <v>0</v>
      </c>
      <c r="F671" s="45" t="str">
        <f t="shared" si="167"/>
        <v>-</v>
      </c>
    </row>
    <row r="672" spans="1:6" ht="12.75" customHeight="1" x14ac:dyDescent="0.2">
      <c r="A672" s="63">
        <v>63314</v>
      </c>
      <c r="B672" s="64" t="s">
        <v>1293</v>
      </c>
      <c r="C672" s="247" t="s">
        <v>1294</v>
      </c>
      <c r="D672" s="194">
        <v>0</v>
      </c>
      <c r="E672" s="326">
        <v>0</v>
      </c>
      <c r="F672" s="45" t="str">
        <f t="shared" si="167"/>
        <v>-</v>
      </c>
    </row>
    <row r="673" spans="1:6" ht="12.75" customHeight="1" x14ac:dyDescent="0.2">
      <c r="A673" s="63">
        <v>63321</v>
      </c>
      <c r="B673" s="64" t="s">
        <v>1295</v>
      </c>
      <c r="C673" s="247" t="s">
        <v>1296</v>
      </c>
      <c r="D673" s="194">
        <v>0</v>
      </c>
      <c r="E673" s="326">
        <v>0</v>
      </c>
      <c r="F673" s="45" t="str">
        <f t="shared" si="167"/>
        <v>-</v>
      </c>
    </row>
    <row r="674" spans="1:6" ht="12.75" customHeight="1" x14ac:dyDescent="0.2">
      <c r="A674" s="63">
        <v>63322</v>
      </c>
      <c r="B674" s="64" t="s">
        <v>1297</v>
      </c>
      <c r="C674" s="247" t="s">
        <v>1298</v>
      </c>
      <c r="D674" s="194">
        <v>0</v>
      </c>
      <c r="E674" s="326">
        <v>0</v>
      </c>
      <c r="F674" s="45" t="str">
        <f t="shared" si="167"/>
        <v>-</v>
      </c>
    </row>
    <row r="675" spans="1:6" ht="12.75" customHeight="1" x14ac:dyDescent="0.2">
      <c r="A675" s="63">
        <v>63323</v>
      </c>
      <c r="B675" s="64" t="s">
        <v>1299</v>
      </c>
      <c r="C675" s="247" t="s">
        <v>1300</v>
      </c>
      <c r="D675" s="194">
        <v>0</v>
      </c>
      <c r="E675" s="326">
        <v>0</v>
      </c>
      <c r="F675" s="45" t="str">
        <f t="shared" si="167"/>
        <v>-</v>
      </c>
    </row>
    <row r="676" spans="1:6" ht="12.75" customHeight="1" x14ac:dyDescent="0.2">
      <c r="A676" s="63">
        <v>63324</v>
      </c>
      <c r="B676" s="64" t="s">
        <v>1301</v>
      </c>
      <c r="C676" s="247" t="s">
        <v>1302</v>
      </c>
      <c r="D676" s="194">
        <v>0</v>
      </c>
      <c r="E676" s="326">
        <v>0</v>
      </c>
      <c r="F676" s="45" t="str">
        <f t="shared" si="167"/>
        <v>-</v>
      </c>
    </row>
    <row r="677" spans="1:6" ht="12.75" customHeight="1" x14ac:dyDescent="0.2">
      <c r="A677" s="70">
        <v>63414</v>
      </c>
      <c r="B677" s="65" t="s">
        <v>1303</v>
      </c>
      <c r="C677" s="278" t="s">
        <v>1304</v>
      </c>
      <c r="D677" s="192">
        <v>0</v>
      </c>
      <c r="E677" s="326">
        <v>0</v>
      </c>
      <c r="F677" s="71" t="str">
        <f t="shared" si="167"/>
        <v>-</v>
      </c>
    </row>
    <row r="678" spans="1:6" ht="12.75" customHeight="1" x14ac:dyDescent="0.2">
      <c r="A678" s="70">
        <v>63415</v>
      </c>
      <c r="B678" s="65" t="s">
        <v>1305</v>
      </c>
      <c r="C678" s="278" t="s">
        <v>1306</v>
      </c>
      <c r="D678" s="192">
        <v>0</v>
      </c>
      <c r="E678" s="326">
        <v>0</v>
      </c>
      <c r="F678" s="71" t="str">
        <f t="shared" si="167"/>
        <v>-</v>
      </c>
    </row>
    <row r="679" spans="1:6" ht="12" x14ac:dyDescent="0.2">
      <c r="A679" s="70">
        <v>63416</v>
      </c>
      <c r="B679" s="182" t="s">
        <v>1307</v>
      </c>
      <c r="C679" s="278" t="s">
        <v>1308</v>
      </c>
      <c r="D679" s="192">
        <v>0</v>
      </c>
      <c r="E679" s="326">
        <v>0</v>
      </c>
      <c r="F679" s="71" t="str">
        <f t="shared" si="167"/>
        <v>-</v>
      </c>
    </row>
    <row r="680" spans="1:6" ht="12.75" customHeight="1" x14ac:dyDescent="0.2">
      <c r="A680" s="70">
        <v>63424</v>
      </c>
      <c r="B680" s="65" t="s">
        <v>1309</v>
      </c>
      <c r="C680" s="278" t="s">
        <v>1310</v>
      </c>
      <c r="D680" s="192">
        <v>0</v>
      </c>
      <c r="E680" s="326">
        <v>0</v>
      </c>
      <c r="F680" s="71" t="str">
        <f t="shared" si="167"/>
        <v>-</v>
      </c>
    </row>
    <row r="681" spans="1:6" ht="12.75" customHeight="1" x14ac:dyDescent="0.2">
      <c r="A681" s="70">
        <v>63425</v>
      </c>
      <c r="B681" s="65" t="s">
        <v>1311</v>
      </c>
      <c r="C681" s="278" t="s">
        <v>1312</v>
      </c>
      <c r="D681" s="192">
        <v>0</v>
      </c>
      <c r="E681" s="326">
        <v>0</v>
      </c>
      <c r="F681" s="71" t="str">
        <f t="shared" si="167"/>
        <v>-</v>
      </c>
    </row>
    <row r="682" spans="1:6" ht="12" x14ac:dyDescent="0.2">
      <c r="A682" s="70">
        <v>63426</v>
      </c>
      <c r="B682" s="182" t="s">
        <v>1313</v>
      </c>
      <c r="C682" s="278" t="s">
        <v>1314</v>
      </c>
      <c r="D682" s="192">
        <v>0</v>
      </c>
      <c r="E682" s="326">
        <v>0</v>
      </c>
      <c r="F682" s="71" t="str">
        <f t="shared" si="167"/>
        <v>-</v>
      </c>
    </row>
    <row r="683" spans="1:6" ht="24" x14ac:dyDescent="0.2">
      <c r="A683" s="70">
        <v>63612</v>
      </c>
      <c r="B683" s="182" t="s">
        <v>1315</v>
      </c>
      <c r="C683" s="278" t="s">
        <v>1316</v>
      </c>
      <c r="D683" s="192">
        <v>2189853.5299999998</v>
      </c>
      <c r="E683" s="192">
        <v>2369460.6</v>
      </c>
      <c r="F683" s="71">
        <f t="shared" si="167"/>
        <v>108.201784618901</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54036.95</v>
      </c>
      <c r="E685" s="194">
        <v>47578.16</v>
      </c>
      <c r="F685" s="45">
        <f t="shared" si="167"/>
        <v>88.047456416396571</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326">
        <v>0</v>
      </c>
      <c r="F687" s="45" t="str">
        <f t="shared" si="167"/>
        <v>-</v>
      </c>
    </row>
    <row r="688" spans="1:6" ht="12.75" customHeight="1" x14ac:dyDescent="0.2">
      <c r="A688" s="63">
        <v>63712</v>
      </c>
      <c r="B688" s="244" t="s">
        <v>1324</v>
      </c>
      <c r="C688" s="248">
        <v>63712</v>
      </c>
      <c r="D688" s="194">
        <v>0</v>
      </c>
      <c r="E688" s="326">
        <v>0</v>
      </c>
      <c r="F688" s="45" t="str">
        <f t="shared" si="167"/>
        <v>-</v>
      </c>
    </row>
    <row r="689" spans="1:6" ht="12.75" customHeight="1" x14ac:dyDescent="0.2">
      <c r="A689" s="63">
        <v>63713</v>
      </c>
      <c r="B689" s="244" t="s">
        <v>1325</v>
      </c>
      <c r="C689" s="248">
        <v>63713</v>
      </c>
      <c r="D689" s="194">
        <v>0</v>
      </c>
      <c r="E689" s="326">
        <v>0</v>
      </c>
      <c r="F689" s="45" t="str">
        <f t="shared" si="167"/>
        <v>-</v>
      </c>
    </row>
    <row r="690" spans="1:6" ht="12.75" customHeight="1" x14ac:dyDescent="0.2">
      <c r="A690" s="63">
        <v>63714</v>
      </c>
      <c r="B690" s="244" t="s">
        <v>1326</v>
      </c>
      <c r="C690" s="248">
        <v>63714</v>
      </c>
      <c r="D690" s="194">
        <v>0</v>
      </c>
      <c r="E690" s="326">
        <v>0</v>
      </c>
      <c r="F690" s="45" t="str">
        <f t="shared" si="167"/>
        <v>-</v>
      </c>
    </row>
    <row r="691" spans="1:6" ht="12.75" customHeight="1" x14ac:dyDescent="0.2">
      <c r="A691" s="63">
        <v>63715</v>
      </c>
      <c r="B691" s="244" t="s">
        <v>1327</v>
      </c>
      <c r="C691" s="248">
        <v>63715</v>
      </c>
      <c r="D691" s="194">
        <v>0</v>
      </c>
      <c r="E691" s="326">
        <v>0</v>
      </c>
      <c r="F691" s="45" t="str">
        <f t="shared" si="167"/>
        <v>-</v>
      </c>
    </row>
    <row r="692" spans="1:6" ht="24" x14ac:dyDescent="0.2">
      <c r="A692" s="70">
        <v>63716</v>
      </c>
      <c r="B692" s="182" t="s">
        <v>1328</v>
      </c>
      <c r="C692" s="277">
        <v>63716</v>
      </c>
      <c r="D692" s="192">
        <v>0</v>
      </c>
      <c r="E692" s="326">
        <v>0</v>
      </c>
      <c r="F692" s="71" t="str">
        <f t="shared" si="167"/>
        <v>-</v>
      </c>
    </row>
    <row r="693" spans="1:6" ht="24" x14ac:dyDescent="0.2">
      <c r="A693" s="70">
        <v>63717</v>
      </c>
      <c r="B693" s="182" t="s">
        <v>1329</v>
      </c>
      <c r="C693" s="277">
        <v>63717</v>
      </c>
      <c r="D693" s="192">
        <v>0</v>
      </c>
      <c r="E693" s="326">
        <v>0</v>
      </c>
      <c r="F693" s="71" t="str">
        <f t="shared" si="167"/>
        <v>-</v>
      </c>
    </row>
    <row r="694" spans="1:6" ht="24" x14ac:dyDescent="0.2">
      <c r="A694" s="70">
        <v>63721</v>
      </c>
      <c r="B694" s="182" t="s">
        <v>1330</v>
      </c>
      <c r="C694" s="277">
        <v>63721</v>
      </c>
      <c r="D694" s="192">
        <v>0</v>
      </c>
      <c r="E694" s="326">
        <v>0</v>
      </c>
      <c r="F694" s="71" t="str">
        <f t="shared" si="167"/>
        <v>-</v>
      </c>
    </row>
    <row r="695" spans="1:6" ht="24" x14ac:dyDescent="0.2">
      <c r="A695" s="70">
        <v>63722</v>
      </c>
      <c r="B695" s="182" t="s">
        <v>1331</v>
      </c>
      <c r="C695" s="277">
        <v>63722</v>
      </c>
      <c r="D695" s="192">
        <v>0</v>
      </c>
      <c r="E695" s="326">
        <v>0</v>
      </c>
      <c r="F695" s="71" t="str">
        <f t="shared" si="167"/>
        <v>-</v>
      </c>
    </row>
    <row r="696" spans="1:6" ht="12.75" customHeight="1" x14ac:dyDescent="0.2">
      <c r="A696" s="70">
        <v>63723</v>
      </c>
      <c r="B696" s="182" t="s">
        <v>1332</v>
      </c>
      <c r="C696" s="277">
        <v>63723</v>
      </c>
      <c r="D696" s="192">
        <v>0</v>
      </c>
      <c r="E696" s="326">
        <v>0</v>
      </c>
      <c r="F696" s="71" t="str">
        <f t="shared" si="167"/>
        <v>-</v>
      </c>
    </row>
    <row r="697" spans="1:6" ht="12.75" customHeight="1" x14ac:dyDescent="0.2">
      <c r="A697" s="70">
        <v>63724</v>
      </c>
      <c r="B697" s="182" t="s">
        <v>1333</v>
      </c>
      <c r="C697" s="277">
        <v>63724</v>
      </c>
      <c r="D697" s="192">
        <v>0</v>
      </c>
      <c r="E697" s="326">
        <v>0</v>
      </c>
      <c r="F697" s="71" t="str">
        <f t="shared" si="167"/>
        <v>-</v>
      </c>
    </row>
    <row r="698" spans="1:6" ht="12.75" customHeight="1" x14ac:dyDescent="0.2">
      <c r="A698" s="70">
        <v>63725</v>
      </c>
      <c r="B698" s="182" t="s">
        <v>1334</v>
      </c>
      <c r="C698" s="277">
        <v>63725</v>
      </c>
      <c r="D698" s="192">
        <v>0</v>
      </c>
      <c r="E698" s="326">
        <v>0</v>
      </c>
      <c r="F698" s="71" t="str">
        <f t="shared" si="167"/>
        <v>-</v>
      </c>
    </row>
    <row r="699" spans="1:6" ht="12.75" customHeight="1" x14ac:dyDescent="0.2">
      <c r="A699" s="70">
        <v>63726</v>
      </c>
      <c r="B699" s="182" t="s">
        <v>1335</v>
      </c>
      <c r="C699" s="277">
        <v>63726</v>
      </c>
      <c r="D699" s="192">
        <v>0</v>
      </c>
      <c r="E699" s="326">
        <v>0</v>
      </c>
      <c r="F699" s="71" t="str">
        <f t="shared" si="167"/>
        <v>-</v>
      </c>
    </row>
    <row r="700" spans="1:6" ht="24" x14ac:dyDescent="0.2">
      <c r="A700" s="70">
        <v>63727</v>
      </c>
      <c r="B700" s="182" t="s">
        <v>1336</v>
      </c>
      <c r="C700" s="277">
        <v>63727</v>
      </c>
      <c r="D700" s="192">
        <v>0</v>
      </c>
      <c r="E700" s="326">
        <v>0</v>
      </c>
      <c r="F700" s="71" t="str">
        <f t="shared" si="167"/>
        <v>-</v>
      </c>
    </row>
    <row r="701" spans="1:6" ht="24" x14ac:dyDescent="0.2">
      <c r="A701" s="70">
        <v>63728</v>
      </c>
      <c r="B701" s="182" t="s">
        <v>1337</v>
      </c>
      <c r="C701" s="277">
        <v>63728</v>
      </c>
      <c r="D701" s="192">
        <v>0</v>
      </c>
      <c r="E701" s="326">
        <v>0</v>
      </c>
      <c r="F701" s="71" t="str">
        <f t="shared" si="167"/>
        <v>-</v>
      </c>
    </row>
    <row r="702" spans="1:6" ht="12.75" customHeight="1" x14ac:dyDescent="0.2">
      <c r="A702" s="70">
        <v>63811</v>
      </c>
      <c r="B702" s="182" t="s">
        <v>1338</v>
      </c>
      <c r="C702" s="278" t="s">
        <v>1339</v>
      </c>
      <c r="D702" s="192">
        <v>34682.800000000003</v>
      </c>
      <c r="E702" s="192">
        <v>4790.3999999999996</v>
      </c>
      <c r="F702" s="71">
        <f t="shared" si="167"/>
        <v>13.812033630502727</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327">
        <v>0</v>
      </c>
      <c r="F704" s="71" t="str">
        <f t="shared" si="167"/>
        <v>-</v>
      </c>
    </row>
    <row r="705" spans="1:6" ht="24" x14ac:dyDescent="0.2">
      <c r="A705" s="70" t="s">
        <v>1344</v>
      </c>
      <c r="B705" s="182" t="s">
        <v>1345</v>
      </c>
      <c r="C705" s="278" t="s">
        <v>1344</v>
      </c>
      <c r="D705" s="192">
        <v>0</v>
      </c>
      <c r="E705" s="327">
        <v>0</v>
      </c>
      <c r="F705" s="71" t="str">
        <f t="shared" si="167"/>
        <v>-</v>
      </c>
    </row>
    <row r="706" spans="1:6" ht="12.75" customHeight="1" x14ac:dyDescent="0.2">
      <c r="A706" s="70">
        <v>63821</v>
      </c>
      <c r="B706" s="182" t="s">
        <v>1346</v>
      </c>
      <c r="C706" s="278" t="s">
        <v>1347</v>
      </c>
      <c r="D706" s="192">
        <v>0</v>
      </c>
      <c r="E706" s="327">
        <v>0</v>
      </c>
      <c r="F706" s="71" t="str">
        <f t="shared" si="167"/>
        <v>-</v>
      </c>
    </row>
    <row r="707" spans="1:6" ht="12.75" customHeight="1" x14ac:dyDescent="0.2">
      <c r="A707" s="70">
        <v>63822</v>
      </c>
      <c r="B707" s="182" t="s">
        <v>1348</v>
      </c>
      <c r="C707" s="278" t="s">
        <v>1349</v>
      </c>
      <c r="D707" s="192">
        <v>0</v>
      </c>
      <c r="E707" s="327">
        <v>0</v>
      </c>
      <c r="F707" s="71" t="str">
        <f t="shared" si="167"/>
        <v>-</v>
      </c>
    </row>
    <row r="708" spans="1:6" ht="24" x14ac:dyDescent="0.2">
      <c r="A708" s="70" t="s">
        <v>1350</v>
      </c>
      <c r="B708" s="182" t="s">
        <v>1351</v>
      </c>
      <c r="C708" s="278" t="s">
        <v>1350</v>
      </c>
      <c r="D708" s="192">
        <v>0</v>
      </c>
      <c r="E708" s="327">
        <v>0</v>
      </c>
      <c r="F708" s="71" t="str">
        <f t="shared" si="167"/>
        <v>-</v>
      </c>
    </row>
    <row r="709" spans="1:6" ht="24" x14ac:dyDescent="0.2">
      <c r="A709" s="70" t="s">
        <v>1352</v>
      </c>
      <c r="B709" s="182" t="s">
        <v>1353</v>
      </c>
      <c r="C709" s="278" t="s">
        <v>1352</v>
      </c>
      <c r="D709" s="192">
        <v>0</v>
      </c>
      <c r="E709" s="327">
        <v>0</v>
      </c>
      <c r="F709" s="71" t="str">
        <f t="shared" si="167"/>
        <v>-</v>
      </c>
    </row>
    <row r="710" spans="1:6" ht="12.75" customHeight="1" x14ac:dyDescent="0.2">
      <c r="A710" s="70">
        <v>64191</v>
      </c>
      <c r="B710" s="65" t="s">
        <v>1354</v>
      </c>
      <c r="C710" s="278" t="s">
        <v>1355</v>
      </c>
      <c r="D710" s="192">
        <v>0</v>
      </c>
      <c r="E710" s="327">
        <v>0</v>
      </c>
      <c r="F710" s="71" t="str">
        <f t="shared" si="167"/>
        <v>-</v>
      </c>
    </row>
    <row r="711" spans="1:6" ht="12.75" customHeight="1" x14ac:dyDescent="0.2">
      <c r="A711" s="70" t="s">
        <v>1356</v>
      </c>
      <c r="B711" s="65" t="s">
        <v>1357</v>
      </c>
      <c r="C711" s="277" t="s">
        <v>1356</v>
      </c>
      <c r="D711" s="192">
        <v>0</v>
      </c>
      <c r="E711" s="327">
        <v>0</v>
      </c>
      <c r="F711" s="71" t="str">
        <f t="shared" si="167"/>
        <v>-</v>
      </c>
    </row>
    <row r="712" spans="1:6" ht="12.75" customHeight="1" x14ac:dyDescent="0.2">
      <c r="A712" s="70" t="s">
        <v>1358</v>
      </c>
      <c r="B712" s="65" t="s">
        <v>1359</v>
      </c>
      <c r="C712" s="277" t="s">
        <v>1358</v>
      </c>
      <c r="D712" s="192">
        <v>0</v>
      </c>
      <c r="E712" s="327">
        <v>0</v>
      </c>
      <c r="F712" s="71" t="str">
        <f t="shared" si="167"/>
        <v>-</v>
      </c>
    </row>
    <row r="713" spans="1:6" ht="24" x14ac:dyDescent="0.2">
      <c r="A713" s="70" t="s">
        <v>1360</v>
      </c>
      <c r="B713" s="65" t="s">
        <v>1361</v>
      </c>
      <c r="C713" s="277" t="s">
        <v>1360</v>
      </c>
      <c r="D713" s="192">
        <v>0</v>
      </c>
      <c r="E713" s="327">
        <v>0</v>
      </c>
      <c r="F713" s="71" t="str">
        <f t="shared" si="167"/>
        <v>-</v>
      </c>
    </row>
    <row r="714" spans="1:6" ht="12" x14ac:dyDescent="0.2">
      <c r="A714" s="70" t="s">
        <v>1362</v>
      </c>
      <c r="B714" s="65" t="s">
        <v>1363</v>
      </c>
      <c r="C714" s="277" t="s">
        <v>1362</v>
      </c>
      <c r="D714" s="192">
        <v>0</v>
      </c>
      <c r="E714" s="327">
        <v>0</v>
      </c>
      <c r="F714" s="71" t="str">
        <f t="shared" si="167"/>
        <v>-</v>
      </c>
    </row>
    <row r="715" spans="1:6" ht="12.75" customHeight="1" x14ac:dyDescent="0.2">
      <c r="A715" s="70">
        <v>64371</v>
      </c>
      <c r="B715" s="65" t="s">
        <v>1364</v>
      </c>
      <c r="C715" s="278" t="s">
        <v>1365</v>
      </c>
      <c r="D715" s="192">
        <v>0</v>
      </c>
      <c r="E715" s="327">
        <v>0</v>
      </c>
      <c r="F715" s="71" t="str">
        <f t="shared" si="167"/>
        <v>-</v>
      </c>
    </row>
    <row r="716" spans="1:6" ht="12.75" customHeight="1" x14ac:dyDescent="0.2">
      <c r="A716" s="70">
        <v>64372</v>
      </c>
      <c r="B716" s="65" t="s">
        <v>1366</v>
      </c>
      <c r="C716" s="278" t="s">
        <v>1367</v>
      </c>
      <c r="D716" s="192">
        <v>0</v>
      </c>
      <c r="E716" s="327">
        <v>0</v>
      </c>
      <c r="F716" s="71" t="str">
        <f t="shared" si="167"/>
        <v>-</v>
      </c>
    </row>
    <row r="717" spans="1:6" ht="12.75" customHeight="1" x14ac:dyDescent="0.2">
      <c r="A717" s="70">
        <v>64373</v>
      </c>
      <c r="B717" s="65" t="s">
        <v>1368</v>
      </c>
      <c r="C717" s="278" t="s">
        <v>1369</v>
      </c>
      <c r="D717" s="192">
        <v>0</v>
      </c>
      <c r="E717" s="327">
        <v>0</v>
      </c>
      <c r="F717" s="71" t="str">
        <f t="shared" si="167"/>
        <v>-</v>
      </c>
    </row>
    <row r="718" spans="1:6" ht="12.75" customHeight="1" x14ac:dyDescent="0.2">
      <c r="A718" s="63">
        <v>64374</v>
      </c>
      <c r="B718" s="64" t="s">
        <v>1370</v>
      </c>
      <c r="C718" s="247" t="s">
        <v>1371</v>
      </c>
      <c r="D718" s="194">
        <v>0</v>
      </c>
      <c r="E718" s="327">
        <v>0</v>
      </c>
      <c r="F718" s="45" t="str">
        <f t="shared" si="167"/>
        <v>-</v>
      </c>
    </row>
    <row r="719" spans="1:6" ht="12.75" customHeight="1" x14ac:dyDescent="0.2">
      <c r="A719" s="70">
        <v>64375</v>
      </c>
      <c r="B719" s="65" t="s">
        <v>1372</v>
      </c>
      <c r="C719" s="278" t="s">
        <v>1373</v>
      </c>
      <c r="D719" s="192">
        <v>0</v>
      </c>
      <c r="E719" s="327">
        <v>0</v>
      </c>
      <c r="F719" s="71" t="str">
        <f t="shared" si="167"/>
        <v>-</v>
      </c>
    </row>
    <row r="720" spans="1:6" ht="24" x14ac:dyDescent="0.2">
      <c r="A720" s="70">
        <v>64376</v>
      </c>
      <c r="B720" s="182" t="s">
        <v>1374</v>
      </c>
      <c r="C720" s="278" t="s">
        <v>1375</v>
      </c>
      <c r="D720" s="192">
        <v>0</v>
      </c>
      <c r="E720" s="327">
        <v>0</v>
      </c>
      <c r="F720" s="71" t="str">
        <f t="shared" si="167"/>
        <v>-</v>
      </c>
    </row>
    <row r="721" spans="1:6" ht="24" x14ac:dyDescent="0.2">
      <c r="A721" s="70">
        <v>64377</v>
      </c>
      <c r="B721" s="65" t="s">
        <v>1376</v>
      </c>
      <c r="C721" s="278" t="s">
        <v>1377</v>
      </c>
      <c r="D721" s="192">
        <v>0</v>
      </c>
      <c r="E721" s="327">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98172.36</v>
      </c>
      <c r="E724" s="192">
        <v>95913.87</v>
      </c>
      <c r="F724" s="71">
        <f t="shared" si="167"/>
        <v>97.699464492857246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4855.84</v>
      </c>
      <c r="E733" s="192">
        <v>1765.76</v>
      </c>
      <c r="F733" s="71">
        <f t="shared" si="167"/>
        <v>36.363636363636367</v>
      </c>
    </row>
    <row r="734" spans="1:6" ht="12.75" customHeight="1" x14ac:dyDescent="0.2">
      <c r="A734" s="70">
        <v>32121</v>
      </c>
      <c r="B734" s="65" t="s">
        <v>1397</v>
      </c>
      <c r="C734" s="278" t="s">
        <v>1398</v>
      </c>
      <c r="D734" s="192">
        <v>44501.89</v>
      </c>
      <c r="E734" s="192">
        <v>50609.65</v>
      </c>
      <c r="F734" s="71">
        <f t="shared" si="167"/>
        <v>113.72472045569302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250.83</v>
      </c>
      <c r="E736" s="194">
        <v>7320.4</v>
      </c>
      <c r="F736" s="45">
        <f t="shared" si="167"/>
        <v>2918.4706773511939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11570.34</v>
      </c>
      <c r="E738" s="194">
        <v>8698.33</v>
      </c>
      <c r="F738" s="45">
        <f t="shared" si="167"/>
        <v>75.177825370732407</v>
      </c>
    </row>
    <row r="739" spans="1:6" ht="12.75" customHeight="1" x14ac:dyDescent="0.2">
      <c r="A739" s="70" t="s">
        <v>1407</v>
      </c>
      <c r="B739" s="65" t="s">
        <v>1408</v>
      </c>
      <c r="C739" s="278" t="s">
        <v>1407</v>
      </c>
      <c r="D739" s="192">
        <v>2437.88</v>
      </c>
      <c r="E739" s="192">
        <v>1689.76</v>
      </c>
      <c r="F739" s="71">
        <f t="shared" si="167"/>
        <v>69.312681510164566</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3451.15</v>
      </c>
      <c r="E741" s="192">
        <v>4666.6499999999996</v>
      </c>
      <c r="F741" s="71">
        <f t="shared" ref="F741:F1006" si="169">IF(D741&lt;&gt;0,IF(E741/D741&gt;=100,"&gt;&gt;100",E741/D741*100),"-")</f>
        <v>135.22014400996767</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327">
        <v>0</v>
      </c>
      <c r="F745" s="71" t="str">
        <f t="shared" si="169"/>
        <v>-</v>
      </c>
    </row>
    <row r="746" spans="1:6" ht="12.75" customHeight="1" x14ac:dyDescent="0.2">
      <c r="A746" s="70">
        <v>34112</v>
      </c>
      <c r="B746" s="65" t="s">
        <v>1421</v>
      </c>
      <c r="C746" s="278" t="s">
        <v>1422</v>
      </c>
      <c r="D746" s="192">
        <v>0</v>
      </c>
      <c r="E746" s="327">
        <v>0</v>
      </c>
      <c r="F746" s="71" t="str">
        <f t="shared" si="169"/>
        <v>-</v>
      </c>
    </row>
    <row r="747" spans="1:6" ht="12.75" customHeight="1" x14ac:dyDescent="0.2">
      <c r="A747" s="70">
        <v>34121</v>
      </c>
      <c r="B747" s="65" t="s">
        <v>1423</v>
      </c>
      <c r="C747" s="278" t="s">
        <v>1424</v>
      </c>
      <c r="D747" s="192">
        <v>0</v>
      </c>
      <c r="E747" s="327">
        <v>0</v>
      </c>
      <c r="F747" s="71" t="str">
        <f t="shared" si="169"/>
        <v>-</v>
      </c>
    </row>
    <row r="748" spans="1:6" ht="12.75" customHeight="1" x14ac:dyDescent="0.2">
      <c r="A748" s="70">
        <v>34122</v>
      </c>
      <c r="B748" s="65" t="s">
        <v>1425</v>
      </c>
      <c r="C748" s="278" t="s">
        <v>1426</v>
      </c>
      <c r="D748" s="192">
        <v>0</v>
      </c>
      <c r="E748" s="327">
        <v>0</v>
      </c>
      <c r="F748" s="71" t="str">
        <f t="shared" si="169"/>
        <v>-</v>
      </c>
    </row>
    <row r="749" spans="1:6" ht="12.75" customHeight="1" x14ac:dyDescent="0.2">
      <c r="A749" s="70">
        <v>34131</v>
      </c>
      <c r="B749" s="65" t="s">
        <v>1427</v>
      </c>
      <c r="C749" s="278" t="s">
        <v>1428</v>
      </c>
      <c r="D749" s="192">
        <v>0</v>
      </c>
      <c r="E749" s="327">
        <v>0</v>
      </c>
      <c r="F749" s="71" t="str">
        <f t="shared" si="169"/>
        <v>-</v>
      </c>
    </row>
    <row r="750" spans="1:6" ht="12.75" customHeight="1" x14ac:dyDescent="0.2">
      <c r="A750" s="70">
        <v>34132</v>
      </c>
      <c r="B750" s="65" t="s">
        <v>1429</v>
      </c>
      <c r="C750" s="278" t="s">
        <v>1430</v>
      </c>
      <c r="D750" s="192">
        <v>0</v>
      </c>
      <c r="E750" s="327">
        <v>0</v>
      </c>
      <c r="F750" s="71" t="str">
        <f t="shared" si="169"/>
        <v>-</v>
      </c>
    </row>
    <row r="751" spans="1:6" ht="12.75" customHeight="1" x14ac:dyDescent="0.2">
      <c r="A751" s="70">
        <v>34191</v>
      </c>
      <c r="B751" s="65" t="s">
        <v>1431</v>
      </c>
      <c r="C751" s="278" t="s">
        <v>1432</v>
      </c>
      <c r="D751" s="192">
        <v>0</v>
      </c>
      <c r="E751" s="327">
        <v>0</v>
      </c>
      <c r="F751" s="71" t="str">
        <f t="shared" si="169"/>
        <v>-</v>
      </c>
    </row>
    <row r="752" spans="1:6" ht="12.75" customHeight="1" x14ac:dyDescent="0.2">
      <c r="A752" s="70">
        <v>34192</v>
      </c>
      <c r="B752" s="65" t="s">
        <v>1433</v>
      </c>
      <c r="C752" s="278" t="s">
        <v>1434</v>
      </c>
      <c r="D752" s="192">
        <v>0</v>
      </c>
      <c r="E752" s="327">
        <v>0</v>
      </c>
      <c r="F752" s="71" t="str">
        <f t="shared" si="169"/>
        <v>-</v>
      </c>
    </row>
    <row r="753" spans="1:6" ht="12.75" customHeight="1" x14ac:dyDescent="0.2">
      <c r="A753" s="70">
        <v>34213</v>
      </c>
      <c r="B753" s="65" t="s">
        <v>1435</v>
      </c>
      <c r="C753" s="278" t="s">
        <v>1436</v>
      </c>
      <c r="D753" s="192">
        <v>0</v>
      </c>
      <c r="E753" s="327">
        <v>0</v>
      </c>
      <c r="F753" s="71" t="str">
        <f t="shared" si="169"/>
        <v>-</v>
      </c>
    </row>
    <row r="754" spans="1:6" ht="12.75" customHeight="1" x14ac:dyDescent="0.2">
      <c r="A754" s="63">
        <v>34214</v>
      </c>
      <c r="B754" s="64" t="s">
        <v>1437</v>
      </c>
      <c r="C754" s="247" t="s">
        <v>1438</v>
      </c>
      <c r="D754" s="194">
        <v>0</v>
      </c>
      <c r="E754" s="327">
        <v>0</v>
      </c>
      <c r="F754" s="45" t="str">
        <f t="shared" si="169"/>
        <v>-</v>
      </c>
    </row>
    <row r="755" spans="1:6" ht="12.75" customHeight="1" x14ac:dyDescent="0.2">
      <c r="A755" s="63">
        <v>34215</v>
      </c>
      <c r="B755" s="64" t="s">
        <v>1439</v>
      </c>
      <c r="C755" s="247" t="s">
        <v>1440</v>
      </c>
      <c r="D755" s="194">
        <v>0</v>
      </c>
      <c r="E755" s="327">
        <v>0</v>
      </c>
      <c r="F755" s="45" t="str">
        <f t="shared" si="169"/>
        <v>-</v>
      </c>
    </row>
    <row r="756" spans="1:6" ht="12.75" customHeight="1" x14ac:dyDescent="0.2">
      <c r="A756" s="63">
        <v>34216</v>
      </c>
      <c r="B756" s="64" t="s">
        <v>1441</v>
      </c>
      <c r="C756" s="247" t="s">
        <v>1442</v>
      </c>
      <c r="D756" s="194">
        <v>0</v>
      </c>
      <c r="E756" s="327">
        <v>0</v>
      </c>
      <c r="F756" s="45" t="str">
        <f t="shared" si="169"/>
        <v>-</v>
      </c>
    </row>
    <row r="757" spans="1:6" ht="12.75" customHeight="1" x14ac:dyDescent="0.2">
      <c r="A757" s="63">
        <v>34222</v>
      </c>
      <c r="B757" s="64" t="s">
        <v>1443</v>
      </c>
      <c r="C757" s="247" t="s">
        <v>1444</v>
      </c>
      <c r="D757" s="194">
        <v>0</v>
      </c>
      <c r="E757" s="327">
        <v>0</v>
      </c>
      <c r="F757" s="45" t="str">
        <f t="shared" si="169"/>
        <v>-</v>
      </c>
    </row>
    <row r="758" spans="1:6" ht="12.75" customHeight="1" x14ac:dyDescent="0.2">
      <c r="A758" s="63">
        <v>34223</v>
      </c>
      <c r="B758" s="64" t="s">
        <v>1445</v>
      </c>
      <c r="C758" s="247" t="s">
        <v>1446</v>
      </c>
      <c r="D758" s="194">
        <v>0</v>
      </c>
      <c r="E758" s="327">
        <v>0</v>
      </c>
      <c r="F758" s="45" t="str">
        <f t="shared" si="169"/>
        <v>-</v>
      </c>
    </row>
    <row r="759" spans="1:6" ht="24" x14ac:dyDescent="0.2">
      <c r="A759" s="63">
        <v>34224</v>
      </c>
      <c r="B759" s="64" t="s">
        <v>1447</v>
      </c>
      <c r="C759" s="247" t="s">
        <v>1448</v>
      </c>
      <c r="D759" s="194">
        <v>0</v>
      </c>
      <c r="E759" s="327">
        <v>0</v>
      </c>
      <c r="F759" s="45" t="str">
        <f t="shared" si="169"/>
        <v>-</v>
      </c>
    </row>
    <row r="760" spans="1:6" ht="24" x14ac:dyDescent="0.2">
      <c r="A760" s="63">
        <v>34233</v>
      </c>
      <c r="B760" s="64" t="s">
        <v>1449</v>
      </c>
      <c r="C760" s="247" t="s">
        <v>1450</v>
      </c>
      <c r="D760" s="194">
        <v>0</v>
      </c>
      <c r="E760" s="327">
        <v>0</v>
      </c>
      <c r="F760" s="45" t="str">
        <f t="shared" si="169"/>
        <v>-</v>
      </c>
    </row>
    <row r="761" spans="1:6" ht="24" x14ac:dyDescent="0.2">
      <c r="A761" s="63">
        <v>34234</v>
      </c>
      <c r="B761" s="183" t="s">
        <v>1451</v>
      </c>
      <c r="C761" s="247" t="s">
        <v>1452</v>
      </c>
      <c r="D761" s="194">
        <v>0</v>
      </c>
      <c r="E761" s="327">
        <v>0</v>
      </c>
      <c r="F761" s="45" t="str">
        <f t="shared" si="169"/>
        <v>-</v>
      </c>
    </row>
    <row r="762" spans="1:6" ht="24" x14ac:dyDescent="0.2">
      <c r="A762" s="63">
        <v>34235</v>
      </c>
      <c r="B762" s="183" t="s">
        <v>1453</v>
      </c>
      <c r="C762" s="247" t="s">
        <v>1454</v>
      </c>
      <c r="D762" s="194">
        <v>0</v>
      </c>
      <c r="E762" s="327">
        <v>0</v>
      </c>
      <c r="F762" s="45" t="str">
        <f t="shared" si="169"/>
        <v>-</v>
      </c>
    </row>
    <row r="763" spans="1:6" ht="12.75" customHeight="1" x14ac:dyDescent="0.2">
      <c r="A763" s="63">
        <v>34236</v>
      </c>
      <c r="B763" s="64" t="s">
        <v>1455</v>
      </c>
      <c r="C763" s="247" t="s">
        <v>1456</v>
      </c>
      <c r="D763" s="194">
        <v>0</v>
      </c>
      <c r="E763" s="327">
        <v>0</v>
      </c>
      <c r="F763" s="45" t="str">
        <f t="shared" si="169"/>
        <v>-</v>
      </c>
    </row>
    <row r="764" spans="1:6" ht="12.75" customHeight="1" x14ac:dyDescent="0.2">
      <c r="A764" s="63">
        <v>34237</v>
      </c>
      <c r="B764" s="64" t="s">
        <v>1457</v>
      </c>
      <c r="C764" s="247" t="s">
        <v>1458</v>
      </c>
      <c r="D764" s="194">
        <v>0</v>
      </c>
      <c r="E764" s="327">
        <v>0</v>
      </c>
      <c r="F764" s="45" t="str">
        <f t="shared" si="169"/>
        <v>-</v>
      </c>
    </row>
    <row r="765" spans="1:6" ht="12.75" customHeight="1" x14ac:dyDescent="0.2">
      <c r="A765" s="63">
        <v>34238</v>
      </c>
      <c r="B765" s="64" t="s">
        <v>1459</v>
      </c>
      <c r="C765" s="247" t="s">
        <v>1460</v>
      </c>
      <c r="D765" s="194">
        <v>0</v>
      </c>
      <c r="E765" s="327">
        <v>0</v>
      </c>
      <c r="F765" s="45" t="str">
        <f t="shared" si="169"/>
        <v>-</v>
      </c>
    </row>
    <row r="766" spans="1:6" ht="24" x14ac:dyDescent="0.2">
      <c r="A766" s="63">
        <v>34273</v>
      </c>
      <c r="B766" s="64" t="s">
        <v>1461</v>
      </c>
      <c r="C766" s="247" t="s">
        <v>1462</v>
      </c>
      <c r="D766" s="194">
        <v>0</v>
      </c>
      <c r="E766" s="327">
        <v>0</v>
      </c>
      <c r="F766" s="45" t="str">
        <f t="shared" si="169"/>
        <v>-</v>
      </c>
    </row>
    <row r="767" spans="1:6" ht="12.75" customHeight="1" x14ac:dyDescent="0.2">
      <c r="A767" s="63">
        <v>34274</v>
      </c>
      <c r="B767" s="64" t="s">
        <v>1463</v>
      </c>
      <c r="C767" s="247" t="s">
        <v>1464</v>
      </c>
      <c r="D767" s="194">
        <v>0</v>
      </c>
      <c r="E767" s="327">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327">
        <v>0</v>
      </c>
      <c r="E806" s="327">
        <v>0</v>
      </c>
      <c r="F806" s="71" t="str">
        <f t="shared" ref="F806:F814" si="171">IF(D806&lt;&gt;0,IF(E806/D806&gt;=100,"&gt;&gt;100",E806/D806*100),"-")</f>
        <v>-</v>
      </c>
    </row>
    <row r="807" spans="1:6" ht="24" x14ac:dyDescent="0.2">
      <c r="A807" s="70" t="s">
        <v>1542</v>
      </c>
      <c r="B807" s="182" t="s">
        <v>1543</v>
      </c>
      <c r="C807" s="277" t="s">
        <v>1542</v>
      </c>
      <c r="D807" s="327">
        <v>0</v>
      </c>
      <c r="E807" s="327">
        <v>0</v>
      </c>
      <c r="F807" s="71" t="str">
        <f t="shared" si="171"/>
        <v>-</v>
      </c>
    </row>
    <row r="808" spans="1:6" ht="24" x14ac:dyDescent="0.2">
      <c r="A808" s="70" t="s">
        <v>1544</v>
      </c>
      <c r="B808" s="182" t="s">
        <v>1545</v>
      </c>
      <c r="C808" s="277" t="s">
        <v>1544</v>
      </c>
      <c r="D808" s="327">
        <v>0</v>
      </c>
      <c r="E808" s="327">
        <v>0</v>
      </c>
      <c r="F808" s="71" t="str">
        <f t="shared" si="171"/>
        <v>-</v>
      </c>
    </row>
    <row r="809" spans="1:6" ht="24" x14ac:dyDescent="0.2">
      <c r="A809" s="70" t="s">
        <v>1546</v>
      </c>
      <c r="B809" s="182" t="s">
        <v>1547</v>
      </c>
      <c r="C809" s="277" t="s">
        <v>1546</v>
      </c>
      <c r="D809" s="327">
        <v>0</v>
      </c>
      <c r="E809" s="327">
        <v>0</v>
      </c>
      <c r="F809" s="71" t="str">
        <f t="shared" si="171"/>
        <v>-</v>
      </c>
    </row>
    <row r="810" spans="1:6" ht="24" x14ac:dyDescent="0.2">
      <c r="A810" s="70" t="s">
        <v>1548</v>
      </c>
      <c r="B810" s="182" t="s">
        <v>1549</v>
      </c>
      <c r="C810" s="277" t="s">
        <v>1548</v>
      </c>
      <c r="D810" s="327">
        <v>0</v>
      </c>
      <c r="E810" s="327">
        <v>0</v>
      </c>
      <c r="F810" s="71" t="str">
        <f t="shared" si="171"/>
        <v>-</v>
      </c>
    </row>
    <row r="811" spans="1:6" ht="24" x14ac:dyDescent="0.2">
      <c r="A811" s="70" t="s">
        <v>1550</v>
      </c>
      <c r="B811" s="182" t="s">
        <v>1551</v>
      </c>
      <c r="C811" s="277" t="s">
        <v>1550</v>
      </c>
      <c r="D811" s="327">
        <v>0</v>
      </c>
      <c r="E811" s="327">
        <v>0</v>
      </c>
      <c r="F811" s="71" t="str">
        <f t="shared" si="171"/>
        <v>-</v>
      </c>
    </row>
    <row r="812" spans="1:6" ht="12" x14ac:dyDescent="0.2">
      <c r="A812" s="70" t="s">
        <v>1552</v>
      </c>
      <c r="B812" s="182" t="s">
        <v>1553</v>
      </c>
      <c r="C812" s="277" t="s">
        <v>1552</v>
      </c>
      <c r="D812" s="327">
        <v>0</v>
      </c>
      <c r="E812" s="327">
        <v>0</v>
      </c>
      <c r="F812" s="71" t="str">
        <f t="shared" si="171"/>
        <v>-</v>
      </c>
    </row>
    <row r="813" spans="1:6" ht="12" x14ac:dyDescent="0.2">
      <c r="A813" s="70" t="s">
        <v>1554</v>
      </c>
      <c r="B813" s="182" t="s">
        <v>1555</v>
      </c>
      <c r="C813" s="277" t="s">
        <v>1554</v>
      </c>
      <c r="D813" s="327">
        <v>0</v>
      </c>
      <c r="E813" s="327">
        <v>0</v>
      </c>
      <c r="F813" s="71" t="str">
        <f t="shared" si="171"/>
        <v>-</v>
      </c>
    </row>
    <row r="814" spans="1:6" ht="12" x14ac:dyDescent="0.2">
      <c r="A814" s="70" t="s">
        <v>1556</v>
      </c>
      <c r="B814" s="182" t="s">
        <v>1557</v>
      </c>
      <c r="C814" s="277" t="s">
        <v>1556</v>
      </c>
      <c r="D814" s="327">
        <v>0</v>
      </c>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327">
        <v>0</v>
      </c>
      <c r="F835" s="71" t="str">
        <f t="shared" si="169"/>
        <v>-</v>
      </c>
    </row>
    <row r="836" spans="1:6" ht="12.75" customHeight="1" x14ac:dyDescent="0.2">
      <c r="A836" s="70" t="s">
        <v>1600</v>
      </c>
      <c r="B836" s="65" t="s">
        <v>1601</v>
      </c>
      <c r="C836" s="278" t="s">
        <v>1600</v>
      </c>
      <c r="D836" s="192">
        <v>0</v>
      </c>
      <c r="E836" s="327">
        <v>0</v>
      </c>
      <c r="F836" s="71" t="str">
        <f t="shared" si="169"/>
        <v>-</v>
      </c>
    </row>
    <row r="837" spans="1:6" ht="12.75" customHeight="1" x14ac:dyDescent="0.2">
      <c r="A837" s="70" t="s">
        <v>1602</v>
      </c>
      <c r="B837" s="65" t="s">
        <v>1603</v>
      </c>
      <c r="C837" s="278" t="s">
        <v>1602</v>
      </c>
      <c r="D837" s="192">
        <v>0</v>
      </c>
      <c r="E837" s="327">
        <v>0</v>
      </c>
      <c r="F837" s="71" t="str">
        <f t="shared" si="169"/>
        <v>-</v>
      </c>
    </row>
    <row r="838" spans="1:6" ht="12.75" customHeight="1" x14ac:dyDescent="0.2">
      <c r="A838" s="70" t="s">
        <v>1604</v>
      </c>
      <c r="B838" s="65" t="s">
        <v>1605</v>
      </c>
      <c r="C838" s="278" t="s">
        <v>1604</v>
      </c>
      <c r="D838" s="192">
        <v>0</v>
      </c>
      <c r="E838" s="327">
        <v>0</v>
      </c>
      <c r="F838" s="71" t="str">
        <f t="shared" si="169"/>
        <v>-</v>
      </c>
    </row>
    <row r="839" spans="1:6" ht="12.75" customHeight="1" x14ac:dyDescent="0.2">
      <c r="A839" s="63" t="s">
        <v>1606</v>
      </c>
      <c r="B839" s="64" t="s">
        <v>1607</v>
      </c>
      <c r="C839" s="247" t="s">
        <v>1606</v>
      </c>
      <c r="D839" s="194">
        <v>0</v>
      </c>
      <c r="E839" s="327">
        <v>0</v>
      </c>
      <c r="F839" s="45" t="str">
        <f t="shared" si="169"/>
        <v>-</v>
      </c>
    </row>
    <row r="840" spans="1:6" ht="12.75" customHeight="1" x14ac:dyDescent="0.2">
      <c r="A840" s="63" t="s">
        <v>1608</v>
      </c>
      <c r="B840" s="64" t="s">
        <v>1609</v>
      </c>
      <c r="C840" s="247" t="s">
        <v>1608</v>
      </c>
      <c r="D840" s="194">
        <v>0</v>
      </c>
      <c r="E840" s="327">
        <v>0</v>
      </c>
      <c r="F840" s="45" t="str">
        <f t="shared" si="169"/>
        <v>-</v>
      </c>
    </row>
    <row r="841" spans="1:6" ht="12.75" customHeight="1" x14ac:dyDescent="0.2">
      <c r="A841" s="63" t="s">
        <v>1610</v>
      </c>
      <c r="B841" s="64" t="s">
        <v>1611</v>
      </c>
      <c r="C841" s="247" t="s">
        <v>1610</v>
      </c>
      <c r="D841" s="194">
        <v>0</v>
      </c>
      <c r="E841" s="327">
        <v>0</v>
      </c>
      <c r="F841" s="45" t="str">
        <f t="shared" si="169"/>
        <v>-</v>
      </c>
    </row>
    <row r="842" spans="1:6" ht="12.75" customHeight="1" x14ac:dyDescent="0.2">
      <c r="A842" s="63" t="s">
        <v>1612</v>
      </c>
      <c r="B842" s="64" t="s">
        <v>1613</v>
      </c>
      <c r="C842" s="247" t="s">
        <v>1612</v>
      </c>
      <c r="D842" s="194">
        <v>0</v>
      </c>
      <c r="E842" s="327">
        <v>0</v>
      </c>
      <c r="F842" s="45" t="str">
        <f t="shared" si="169"/>
        <v>-</v>
      </c>
    </row>
    <row r="843" spans="1:6" ht="12.75" customHeight="1" x14ac:dyDescent="0.2">
      <c r="A843" s="63" t="s">
        <v>1614</v>
      </c>
      <c r="B843" s="64" t="s">
        <v>1615</v>
      </c>
      <c r="C843" s="247" t="s">
        <v>1614</v>
      </c>
      <c r="D843" s="194">
        <v>0</v>
      </c>
      <c r="E843" s="327">
        <v>0</v>
      </c>
      <c r="F843" s="45" t="str">
        <f t="shared" si="169"/>
        <v>-</v>
      </c>
    </row>
    <row r="844" spans="1:6" ht="12.75" customHeight="1" x14ac:dyDescent="0.2">
      <c r="A844" s="63" t="s">
        <v>1616</v>
      </c>
      <c r="B844" s="64" t="s">
        <v>1617</v>
      </c>
      <c r="C844" s="247" t="s">
        <v>1616</v>
      </c>
      <c r="D844" s="194">
        <v>0</v>
      </c>
      <c r="E844" s="327">
        <v>0</v>
      </c>
      <c r="F844" s="45" t="str">
        <f t="shared" si="169"/>
        <v>-</v>
      </c>
    </row>
    <row r="845" spans="1:6" ht="12.75" customHeight="1" x14ac:dyDescent="0.2">
      <c r="A845" s="63" t="s">
        <v>1618</v>
      </c>
      <c r="B845" s="64" t="s">
        <v>1619</v>
      </c>
      <c r="C845" s="247" t="s">
        <v>1618</v>
      </c>
      <c r="D845" s="194">
        <v>0</v>
      </c>
      <c r="E845" s="327">
        <v>0</v>
      </c>
      <c r="F845" s="45" t="str">
        <f t="shared" si="169"/>
        <v>-</v>
      </c>
    </row>
    <row r="846" spans="1:6" ht="12.75" customHeight="1" x14ac:dyDescent="0.2">
      <c r="A846" s="63">
        <v>37215</v>
      </c>
      <c r="B846" s="64" t="s">
        <v>1620</v>
      </c>
      <c r="C846" s="247" t="s">
        <v>1621</v>
      </c>
      <c r="D846" s="194">
        <v>0</v>
      </c>
      <c r="E846" s="327">
        <v>0</v>
      </c>
      <c r="F846" s="45" t="str">
        <f t="shared" si="169"/>
        <v>-</v>
      </c>
    </row>
    <row r="847" spans="1:6" ht="24" x14ac:dyDescent="0.2">
      <c r="A847" s="63">
        <v>37216</v>
      </c>
      <c r="B847" s="183" t="s">
        <v>1622</v>
      </c>
      <c r="C847" s="247" t="s">
        <v>1623</v>
      </c>
      <c r="D847" s="194">
        <v>0</v>
      </c>
      <c r="E847" s="327">
        <v>0</v>
      </c>
      <c r="F847" s="45" t="str">
        <f t="shared" si="169"/>
        <v>-</v>
      </c>
    </row>
    <row r="848" spans="1:6" ht="12.75" customHeight="1" x14ac:dyDescent="0.2">
      <c r="A848" s="63">
        <v>37217</v>
      </c>
      <c r="B848" s="64" t="s">
        <v>1624</v>
      </c>
      <c r="C848" s="247" t="s">
        <v>1625</v>
      </c>
      <c r="D848" s="194">
        <v>0</v>
      </c>
      <c r="E848" s="327">
        <v>0</v>
      </c>
      <c r="F848" s="45" t="str">
        <f t="shared" si="169"/>
        <v>-</v>
      </c>
    </row>
    <row r="849" spans="1:6" ht="12.75" customHeight="1" x14ac:dyDescent="0.2">
      <c r="A849" s="63">
        <v>37218</v>
      </c>
      <c r="B849" s="64" t="s">
        <v>1626</v>
      </c>
      <c r="C849" s="247" t="s">
        <v>1627</v>
      </c>
      <c r="D849" s="194">
        <v>0</v>
      </c>
      <c r="E849" s="327">
        <v>0</v>
      </c>
      <c r="F849" s="45" t="str">
        <f t="shared" si="169"/>
        <v>-</v>
      </c>
    </row>
    <row r="850" spans="1:6" ht="12.75" customHeight="1" x14ac:dyDescent="0.2">
      <c r="A850" s="63">
        <v>37219</v>
      </c>
      <c r="B850" s="64" t="s">
        <v>1628</v>
      </c>
      <c r="C850" s="247" t="s">
        <v>1629</v>
      </c>
      <c r="D850" s="194">
        <v>480</v>
      </c>
      <c r="E850" s="194">
        <v>480</v>
      </c>
      <c r="F850" s="45">
        <f t="shared" si="169"/>
        <v>100</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90846.399999999994</v>
      </c>
      <c r="E855" s="194">
        <v>79068.27</v>
      </c>
      <c r="F855" s="45">
        <f t="shared" si="169"/>
        <v>87.035116416280673</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326">
        <v>0</v>
      </c>
      <c r="F857" s="45" t="str">
        <f t="shared" si="169"/>
        <v>-</v>
      </c>
    </row>
    <row r="858" spans="1:6" ht="12.75" customHeight="1" x14ac:dyDescent="0.2">
      <c r="A858" s="63">
        <v>38613</v>
      </c>
      <c r="B858" s="64" t="s">
        <v>1643</v>
      </c>
      <c r="C858" s="247" t="s">
        <v>1644</v>
      </c>
      <c r="D858" s="194">
        <v>0</v>
      </c>
      <c r="E858" s="326">
        <v>0</v>
      </c>
      <c r="F858" s="45" t="str">
        <f t="shared" si="169"/>
        <v>-</v>
      </c>
    </row>
    <row r="859" spans="1:6" ht="12.75" customHeight="1" x14ac:dyDescent="0.2">
      <c r="A859" s="63">
        <v>38614</v>
      </c>
      <c r="B859" s="64" t="s">
        <v>1645</v>
      </c>
      <c r="C859" s="247" t="s">
        <v>1646</v>
      </c>
      <c r="D859" s="194">
        <v>0</v>
      </c>
      <c r="E859" s="326">
        <v>0</v>
      </c>
      <c r="F859" s="45" t="str">
        <f t="shared" si="169"/>
        <v>-</v>
      </c>
    </row>
    <row r="860" spans="1:6" ht="12.75" customHeight="1" x14ac:dyDescent="0.2">
      <c r="A860" s="63">
        <v>38615</v>
      </c>
      <c r="B860" s="64" t="s">
        <v>1647</v>
      </c>
      <c r="C860" s="247" t="s">
        <v>1648</v>
      </c>
      <c r="D860" s="194">
        <v>0</v>
      </c>
      <c r="E860" s="326">
        <v>0</v>
      </c>
      <c r="F860" s="45" t="str">
        <f t="shared" si="169"/>
        <v>-</v>
      </c>
    </row>
    <row r="861" spans="1:6" ht="12.75" customHeight="1" x14ac:dyDescent="0.2">
      <c r="A861" s="63">
        <v>38622</v>
      </c>
      <c r="B861" s="64" t="s">
        <v>1649</v>
      </c>
      <c r="C861" s="247" t="s">
        <v>1650</v>
      </c>
      <c r="D861" s="194">
        <v>0</v>
      </c>
      <c r="E861" s="326">
        <v>0</v>
      </c>
      <c r="F861" s="45" t="str">
        <f t="shared" si="169"/>
        <v>-</v>
      </c>
    </row>
    <row r="862" spans="1:6" ht="12.75" customHeight="1" x14ac:dyDescent="0.2">
      <c r="A862" s="63">
        <v>38623</v>
      </c>
      <c r="B862" s="64" t="s">
        <v>1651</v>
      </c>
      <c r="C862" s="247" t="s">
        <v>1652</v>
      </c>
      <c r="D862" s="194">
        <v>0</v>
      </c>
      <c r="E862" s="326">
        <v>0</v>
      </c>
      <c r="F862" s="45" t="str">
        <f t="shared" si="169"/>
        <v>-</v>
      </c>
    </row>
    <row r="863" spans="1:6" ht="12.75" customHeight="1" x14ac:dyDescent="0.2">
      <c r="A863" s="63">
        <v>38624</v>
      </c>
      <c r="B863" s="64" t="s">
        <v>1653</v>
      </c>
      <c r="C863" s="247" t="s">
        <v>1654</v>
      </c>
      <c r="D863" s="194">
        <v>0</v>
      </c>
      <c r="E863" s="326">
        <v>0</v>
      </c>
      <c r="F863" s="45" t="str">
        <f t="shared" si="169"/>
        <v>-</v>
      </c>
    </row>
    <row r="864" spans="1:6" ht="12.75" customHeight="1" x14ac:dyDescent="0.2">
      <c r="A864" s="63">
        <v>38625</v>
      </c>
      <c r="B864" s="64" t="s">
        <v>1655</v>
      </c>
      <c r="C864" s="247" t="s">
        <v>1656</v>
      </c>
      <c r="D864" s="194">
        <v>0</v>
      </c>
      <c r="E864" s="326">
        <v>0</v>
      </c>
      <c r="F864" s="45" t="str">
        <f t="shared" si="169"/>
        <v>-</v>
      </c>
    </row>
    <row r="865" spans="1:6" ht="12.75" customHeight="1" x14ac:dyDescent="0.2">
      <c r="A865" s="63" t="s">
        <v>1657</v>
      </c>
      <c r="B865" s="64" t="s">
        <v>1658</v>
      </c>
      <c r="C865" s="247" t="s">
        <v>1657</v>
      </c>
      <c r="D865" s="194">
        <v>0</v>
      </c>
      <c r="E865" s="326">
        <v>0</v>
      </c>
      <c r="F865" s="45" t="str">
        <f t="shared" si="169"/>
        <v>-</v>
      </c>
    </row>
    <row r="866" spans="1:6" ht="12.75" customHeight="1" x14ac:dyDescent="0.2">
      <c r="A866" s="63">
        <v>38631</v>
      </c>
      <c r="B866" s="64" t="s">
        <v>1659</v>
      </c>
      <c r="C866" s="247" t="s">
        <v>1660</v>
      </c>
      <c r="D866" s="194">
        <v>0</v>
      </c>
      <c r="E866" s="326">
        <v>0</v>
      </c>
      <c r="F866" s="45" t="str">
        <f t="shared" si="169"/>
        <v>-</v>
      </c>
    </row>
    <row r="867" spans="1:6" ht="12.75" customHeight="1" x14ac:dyDescent="0.2">
      <c r="A867" s="63">
        <v>38632</v>
      </c>
      <c r="B867" s="64" t="s">
        <v>1661</v>
      </c>
      <c r="C867" s="247" t="s">
        <v>1662</v>
      </c>
      <c r="D867" s="194">
        <v>0</v>
      </c>
      <c r="E867" s="326">
        <v>0</v>
      </c>
      <c r="F867" s="45" t="str">
        <f t="shared" si="169"/>
        <v>-</v>
      </c>
    </row>
    <row r="868" spans="1:6" ht="12.75" customHeight="1" x14ac:dyDescent="0.2">
      <c r="A868" s="63">
        <v>38641</v>
      </c>
      <c r="B868" s="64" t="s">
        <v>1663</v>
      </c>
      <c r="C868" s="247" t="s">
        <v>1664</v>
      </c>
      <c r="D868" s="194">
        <v>0</v>
      </c>
      <c r="E868" s="326">
        <v>0</v>
      </c>
      <c r="F868" s="45" t="str">
        <f t="shared" si="169"/>
        <v>-</v>
      </c>
    </row>
    <row r="869" spans="1:6" ht="12.75" customHeight="1" x14ac:dyDescent="0.2">
      <c r="A869" s="63" t="s">
        <v>1665</v>
      </c>
      <c r="B869" s="64" t="s">
        <v>1666</v>
      </c>
      <c r="C869" s="247" t="s">
        <v>1665</v>
      </c>
      <c r="D869" s="194">
        <v>0</v>
      </c>
      <c r="E869" s="326">
        <v>0</v>
      </c>
      <c r="F869" s="45" t="str">
        <f t="shared" si="169"/>
        <v>-</v>
      </c>
    </row>
    <row r="870" spans="1:6" ht="24" x14ac:dyDescent="0.2">
      <c r="A870" s="63" t="s">
        <v>1667</v>
      </c>
      <c r="B870" s="64" t="s">
        <v>1668</v>
      </c>
      <c r="C870" s="248" t="s">
        <v>1667</v>
      </c>
      <c r="D870" s="194">
        <v>0</v>
      </c>
      <c r="E870" s="326">
        <v>0</v>
      </c>
      <c r="F870" s="45" t="str">
        <f t="shared" si="169"/>
        <v>-</v>
      </c>
    </row>
    <row r="871" spans="1:6" ht="24" x14ac:dyDescent="0.2">
      <c r="A871" s="63" t="s">
        <v>1669</v>
      </c>
      <c r="B871" s="64" t="s">
        <v>1670</v>
      </c>
      <c r="C871" s="248" t="s">
        <v>1669</v>
      </c>
      <c r="D871" s="194">
        <v>0</v>
      </c>
      <c r="E871" s="326">
        <v>0</v>
      </c>
      <c r="F871" s="45" t="str">
        <f t="shared" si="169"/>
        <v>-</v>
      </c>
    </row>
    <row r="872" spans="1:6" ht="12.75" customHeight="1" x14ac:dyDescent="0.2">
      <c r="A872" s="63" t="s">
        <v>1671</v>
      </c>
      <c r="B872" s="64" t="s">
        <v>1672</v>
      </c>
      <c r="C872" s="248" t="s">
        <v>1671</v>
      </c>
      <c r="D872" s="194">
        <v>0</v>
      </c>
      <c r="E872" s="326">
        <v>0</v>
      </c>
      <c r="F872" s="45" t="str">
        <f t="shared" si="169"/>
        <v>-</v>
      </c>
    </row>
    <row r="873" spans="1:6" ht="24" x14ac:dyDescent="0.2">
      <c r="A873" s="63">
        <v>81212</v>
      </c>
      <c r="B873" s="64" t="s">
        <v>1673</v>
      </c>
      <c r="C873" s="247" t="s">
        <v>1674</v>
      </c>
      <c r="D873" s="194">
        <v>0</v>
      </c>
      <c r="E873" s="326">
        <v>0</v>
      </c>
      <c r="F873" s="45" t="str">
        <f t="shared" si="169"/>
        <v>-</v>
      </c>
    </row>
    <row r="874" spans="1:6" ht="12.75" customHeight="1" x14ac:dyDescent="0.2">
      <c r="A874" s="63">
        <v>81322</v>
      </c>
      <c r="B874" s="64" t="s">
        <v>1675</v>
      </c>
      <c r="C874" s="247" t="s">
        <v>1676</v>
      </c>
      <c r="D874" s="194">
        <v>0</v>
      </c>
      <c r="E874" s="326">
        <v>0</v>
      </c>
      <c r="F874" s="45" t="str">
        <f t="shared" si="169"/>
        <v>-</v>
      </c>
    </row>
    <row r="875" spans="1:6" ht="24" x14ac:dyDescent="0.2">
      <c r="A875" s="63">
        <v>81332</v>
      </c>
      <c r="B875" s="64" t="s">
        <v>1677</v>
      </c>
      <c r="C875" s="247" t="s">
        <v>1678</v>
      </c>
      <c r="D875" s="194">
        <v>0</v>
      </c>
      <c r="E875" s="326">
        <v>0</v>
      </c>
      <c r="F875" s="45" t="str">
        <f t="shared" si="169"/>
        <v>-</v>
      </c>
    </row>
    <row r="876" spans="1:6" ht="24" x14ac:dyDescent="0.2">
      <c r="A876" s="63">
        <v>81342</v>
      </c>
      <c r="B876" s="64" t="s">
        <v>1679</v>
      </c>
      <c r="C876" s="247" t="s">
        <v>1680</v>
      </c>
      <c r="D876" s="194">
        <v>0</v>
      </c>
      <c r="E876" s="326">
        <v>0</v>
      </c>
      <c r="F876" s="45" t="str">
        <f t="shared" si="169"/>
        <v>-</v>
      </c>
    </row>
    <row r="877" spans="1:6" ht="12.75" customHeight="1" x14ac:dyDescent="0.2">
      <c r="A877" s="63">
        <v>81411</v>
      </c>
      <c r="B877" s="64" t="s">
        <v>1681</v>
      </c>
      <c r="C877" s="247" t="s">
        <v>1682</v>
      </c>
      <c r="D877" s="194">
        <v>0</v>
      </c>
      <c r="E877" s="326">
        <v>0</v>
      </c>
      <c r="F877" s="45" t="str">
        <f t="shared" si="169"/>
        <v>-</v>
      </c>
    </row>
    <row r="878" spans="1:6" ht="12.75" customHeight="1" x14ac:dyDescent="0.2">
      <c r="A878" s="63">
        <v>81412</v>
      </c>
      <c r="B878" s="64" t="s">
        <v>1683</v>
      </c>
      <c r="C878" s="247" t="s">
        <v>1684</v>
      </c>
      <c r="D878" s="194">
        <v>0</v>
      </c>
      <c r="E878" s="326">
        <v>0</v>
      </c>
      <c r="F878" s="45" t="str">
        <f t="shared" si="169"/>
        <v>-</v>
      </c>
    </row>
    <row r="879" spans="1:6" ht="24" x14ac:dyDescent="0.2">
      <c r="A879" s="63">
        <v>81532</v>
      </c>
      <c r="B879" s="183" t="s">
        <v>1685</v>
      </c>
      <c r="C879" s="247" t="s">
        <v>1686</v>
      </c>
      <c r="D879" s="194">
        <v>0</v>
      </c>
      <c r="E879" s="326">
        <v>0</v>
      </c>
      <c r="F879" s="45" t="str">
        <f t="shared" si="169"/>
        <v>-</v>
      </c>
    </row>
    <row r="880" spans="1:6" ht="24" x14ac:dyDescent="0.2">
      <c r="A880" s="63">
        <v>81542</v>
      </c>
      <c r="B880" s="183" t="s">
        <v>1687</v>
      </c>
      <c r="C880" s="247" t="s">
        <v>1688</v>
      </c>
      <c r="D880" s="194">
        <v>0</v>
      </c>
      <c r="E880" s="326">
        <v>0</v>
      </c>
      <c r="F880" s="45" t="str">
        <f t="shared" si="169"/>
        <v>-</v>
      </c>
    </row>
    <row r="881" spans="1:6" ht="24" x14ac:dyDescent="0.2">
      <c r="A881" s="63">
        <v>81552</v>
      </c>
      <c r="B881" s="64" t="s">
        <v>1689</v>
      </c>
      <c r="C881" s="247" t="s">
        <v>1690</v>
      </c>
      <c r="D881" s="194">
        <v>0</v>
      </c>
      <c r="E881" s="326">
        <v>0</v>
      </c>
      <c r="F881" s="45" t="str">
        <f t="shared" si="169"/>
        <v>-</v>
      </c>
    </row>
    <row r="882" spans="1:6" ht="24" x14ac:dyDescent="0.2">
      <c r="A882" s="63">
        <v>81631</v>
      </c>
      <c r="B882" s="183" t="s">
        <v>1691</v>
      </c>
      <c r="C882" s="247" t="s">
        <v>1692</v>
      </c>
      <c r="D882" s="194">
        <v>0</v>
      </c>
      <c r="E882" s="326">
        <v>0</v>
      </c>
      <c r="F882" s="45" t="str">
        <f t="shared" si="169"/>
        <v>-</v>
      </c>
    </row>
    <row r="883" spans="1:6" ht="24" x14ac:dyDescent="0.2">
      <c r="A883" s="63">
        <v>81632</v>
      </c>
      <c r="B883" s="64" t="s">
        <v>1693</v>
      </c>
      <c r="C883" s="247" t="s">
        <v>1694</v>
      </c>
      <c r="D883" s="194">
        <v>0</v>
      </c>
      <c r="E883" s="326">
        <v>0</v>
      </c>
      <c r="F883" s="45" t="str">
        <f t="shared" si="169"/>
        <v>-</v>
      </c>
    </row>
    <row r="884" spans="1:6" ht="12.75" customHeight="1" x14ac:dyDescent="0.2">
      <c r="A884" s="63">
        <v>81641</v>
      </c>
      <c r="B884" s="64" t="s">
        <v>1695</v>
      </c>
      <c r="C884" s="247" t="s">
        <v>1696</v>
      </c>
      <c r="D884" s="194">
        <v>0</v>
      </c>
      <c r="E884" s="326">
        <v>0</v>
      </c>
      <c r="F884" s="45" t="str">
        <f t="shared" si="169"/>
        <v>-</v>
      </c>
    </row>
    <row r="885" spans="1:6" ht="12.75" customHeight="1" x14ac:dyDescent="0.2">
      <c r="A885" s="63">
        <v>81642</v>
      </c>
      <c r="B885" s="64" t="s">
        <v>1697</v>
      </c>
      <c r="C885" s="247" t="s">
        <v>1698</v>
      </c>
      <c r="D885" s="194">
        <v>0</v>
      </c>
      <c r="E885" s="326">
        <v>0</v>
      </c>
      <c r="F885" s="45" t="str">
        <f t="shared" si="169"/>
        <v>-</v>
      </c>
    </row>
    <row r="886" spans="1:6" ht="12.75" customHeight="1" x14ac:dyDescent="0.2">
      <c r="A886" s="63">
        <v>81711</v>
      </c>
      <c r="B886" s="64" t="s">
        <v>1699</v>
      </c>
      <c r="C886" s="247" t="s">
        <v>1700</v>
      </c>
      <c r="D886" s="194">
        <v>0</v>
      </c>
      <c r="E886" s="326">
        <v>0</v>
      </c>
      <c r="F886" s="45" t="str">
        <f t="shared" si="169"/>
        <v>-</v>
      </c>
    </row>
    <row r="887" spans="1:6" ht="12.75" customHeight="1" x14ac:dyDescent="0.2">
      <c r="A887" s="63">
        <v>81712</v>
      </c>
      <c r="B887" s="64" t="s">
        <v>1701</v>
      </c>
      <c r="C887" s="247" t="s">
        <v>1702</v>
      </c>
      <c r="D887" s="194">
        <v>0</v>
      </c>
      <c r="E887" s="326">
        <v>0</v>
      </c>
      <c r="F887" s="45" t="str">
        <f t="shared" si="169"/>
        <v>-</v>
      </c>
    </row>
    <row r="888" spans="1:6" ht="12.75" customHeight="1" x14ac:dyDescent="0.2">
      <c r="A888" s="63">
        <v>81721</v>
      </c>
      <c r="B888" s="64" t="s">
        <v>1703</v>
      </c>
      <c r="C888" s="247" t="s">
        <v>1704</v>
      </c>
      <c r="D888" s="194">
        <v>0</v>
      </c>
      <c r="E888" s="326">
        <v>0</v>
      </c>
      <c r="F888" s="45" t="str">
        <f t="shared" si="169"/>
        <v>-</v>
      </c>
    </row>
    <row r="889" spans="1:6" ht="12.75" customHeight="1" x14ac:dyDescent="0.2">
      <c r="A889" s="63">
        <v>81722</v>
      </c>
      <c r="B889" s="64" t="s">
        <v>1705</v>
      </c>
      <c r="C889" s="247" t="s">
        <v>1706</v>
      </c>
      <c r="D889" s="194">
        <v>0</v>
      </c>
      <c r="E889" s="326">
        <v>0</v>
      </c>
      <c r="F889" s="45" t="str">
        <f t="shared" si="169"/>
        <v>-</v>
      </c>
    </row>
    <row r="890" spans="1:6" ht="12.75" customHeight="1" x14ac:dyDescent="0.2">
      <c r="A890" s="63">
        <v>81731</v>
      </c>
      <c r="B890" s="64" t="s">
        <v>1707</v>
      </c>
      <c r="C890" s="247" t="s">
        <v>1708</v>
      </c>
      <c r="D890" s="194">
        <v>0</v>
      </c>
      <c r="E890" s="326">
        <v>0</v>
      </c>
      <c r="F890" s="45" t="str">
        <f t="shared" si="169"/>
        <v>-</v>
      </c>
    </row>
    <row r="891" spans="1:6" ht="12.75" customHeight="1" x14ac:dyDescent="0.2">
      <c r="A891" s="63">
        <v>81732</v>
      </c>
      <c r="B891" s="64" t="s">
        <v>1709</v>
      </c>
      <c r="C891" s="247" t="s">
        <v>1710</v>
      </c>
      <c r="D891" s="194">
        <v>0</v>
      </c>
      <c r="E891" s="326">
        <v>0</v>
      </c>
      <c r="F891" s="45" t="str">
        <f t="shared" si="169"/>
        <v>-</v>
      </c>
    </row>
    <row r="892" spans="1:6" ht="12.75" customHeight="1" x14ac:dyDescent="0.2">
      <c r="A892" s="63">
        <v>81741</v>
      </c>
      <c r="B892" s="64" t="s">
        <v>1711</v>
      </c>
      <c r="C892" s="247" t="s">
        <v>1712</v>
      </c>
      <c r="D892" s="194">
        <v>0</v>
      </c>
      <c r="E892" s="326">
        <v>0</v>
      </c>
      <c r="F892" s="45" t="str">
        <f t="shared" si="169"/>
        <v>-</v>
      </c>
    </row>
    <row r="893" spans="1:6" ht="12.75" customHeight="1" x14ac:dyDescent="0.2">
      <c r="A893" s="63">
        <v>81742</v>
      </c>
      <c r="B893" s="64" t="s">
        <v>1713</v>
      </c>
      <c r="C893" s="247" t="s">
        <v>1714</v>
      </c>
      <c r="D893" s="194">
        <v>0</v>
      </c>
      <c r="E893" s="326">
        <v>0</v>
      </c>
      <c r="F893" s="45" t="str">
        <f t="shared" si="169"/>
        <v>-</v>
      </c>
    </row>
    <row r="894" spans="1:6" ht="12.75" customHeight="1" x14ac:dyDescent="0.2">
      <c r="A894" s="63">
        <v>81751</v>
      </c>
      <c r="B894" s="64" t="s">
        <v>1715</v>
      </c>
      <c r="C894" s="247" t="s">
        <v>1716</v>
      </c>
      <c r="D894" s="194">
        <v>0</v>
      </c>
      <c r="E894" s="326">
        <v>0</v>
      </c>
      <c r="F894" s="45" t="str">
        <f t="shared" si="169"/>
        <v>-</v>
      </c>
    </row>
    <row r="895" spans="1:6" ht="12.75" customHeight="1" x14ac:dyDescent="0.2">
      <c r="A895" s="63">
        <v>81752</v>
      </c>
      <c r="B895" s="64" t="s">
        <v>1717</v>
      </c>
      <c r="C895" s="247" t="s">
        <v>1718</v>
      </c>
      <c r="D895" s="194">
        <v>0</v>
      </c>
      <c r="E895" s="326">
        <v>0</v>
      </c>
      <c r="F895" s="45" t="str">
        <f t="shared" si="169"/>
        <v>-</v>
      </c>
    </row>
    <row r="896" spans="1:6" ht="24" x14ac:dyDescent="0.2">
      <c r="A896" s="70">
        <v>81761</v>
      </c>
      <c r="B896" s="182" t="s">
        <v>1719</v>
      </c>
      <c r="C896" s="278" t="s">
        <v>1720</v>
      </c>
      <c r="D896" s="192">
        <v>0</v>
      </c>
      <c r="E896" s="326">
        <v>0</v>
      </c>
      <c r="F896" s="71" t="str">
        <f t="shared" si="169"/>
        <v>-</v>
      </c>
    </row>
    <row r="897" spans="1:6" ht="24" x14ac:dyDescent="0.2">
      <c r="A897" s="70">
        <v>81762</v>
      </c>
      <c r="B897" s="182" t="s">
        <v>1721</v>
      </c>
      <c r="C897" s="278" t="s">
        <v>1722</v>
      </c>
      <c r="D897" s="192">
        <v>0</v>
      </c>
      <c r="E897" s="326">
        <v>0</v>
      </c>
      <c r="F897" s="71" t="str">
        <f t="shared" si="169"/>
        <v>-</v>
      </c>
    </row>
    <row r="898" spans="1:6" ht="12" x14ac:dyDescent="0.2">
      <c r="A898" s="70">
        <v>81771</v>
      </c>
      <c r="B898" s="65" t="s">
        <v>1723</v>
      </c>
      <c r="C898" s="278" t="s">
        <v>1724</v>
      </c>
      <c r="D898" s="192">
        <v>0</v>
      </c>
      <c r="E898" s="326">
        <v>0</v>
      </c>
      <c r="F898" s="71" t="str">
        <f t="shared" si="169"/>
        <v>-</v>
      </c>
    </row>
    <row r="899" spans="1:6" ht="12" x14ac:dyDescent="0.2">
      <c r="A899" s="70">
        <v>81772</v>
      </c>
      <c r="B899" s="65" t="s">
        <v>1725</v>
      </c>
      <c r="C899" s="278" t="s">
        <v>1726</v>
      </c>
      <c r="D899" s="192">
        <v>0</v>
      </c>
      <c r="E899" s="326">
        <v>0</v>
      </c>
      <c r="F899" s="71" t="str">
        <f t="shared" si="169"/>
        <v>-</v>
      </c>
    </row>
    <row r="900" spans="1:6" ht="12.75" customHeight="1" x14ac:dyDescent="0.2">
      <c r="A900" s="70">
        <v>82412</v>
      </c>
      <c r="B900" s="65" t="s">
        <v>1727</v>
      </c>
      <c r="C900" s="278" t="s">
        <v>1728</v>
      </c>
      <c r="D900" s="192">
        <v>0</v>
      </c>
      <c r="E900" s="326">
        <v>0</v>
      </c>
      <c r="F900" s="71" t="str">
        <f t="shared" si="169"/>
        <v>-</v>
      </c>
    </row>
    <row r="901" spans="1:6" ht="12.75" customHeight="1" x14ac:dyDescent="0.2">
      <c r="A901" s="70">
        <v>84132</v>
      </c>
      <c r="B901" s="65" t="s">
        <v>1729</v>
      </c>
      <c r="C901" s="278" t="s">
        <v>1730</v>
      </c>
      <c r="D901" s="192">
        <v>0</v>
      </c>
      <c r="E901" s="326">
        <v>0</v>
      </c>
      <c r="F901" s="71" t="str">
        <f t="shared" si="169"/>
        <v>-</v>
      </c>
    </row>
    <row r="902" spans="1:6" ht="12.75" customHeight="1" x14ac:dyDescent="0.2">
      <c r="A902" s="70">
        <v>84142</v>
      </c>
      <c r="B902" s="65" t="s">
        <v>1731</v>
      </c>
      <c r="C902" s="278" t="s">
        <v>1732</v>
      </c>
      <c r="D902" s="192">
        <v>0</v>
      </c>
      <c r="E902" s="326">
        <v>0</v>
      </c>
      <c r="F902" s="71" t="str">
        <f t="shared" si="169"/>
        <v>-</v>
      </c>
    </row>
    <row r="903" spans="1:6" ht="12.75" customHeight="1" x14ac:dyDescent="0.2">
      <c r="A903" s="70">
        <v>84152</v>
      </c>
      <c r="B903" s="65" t="s">
        <v>1733</v>
      </c>
      <c r="C903" s="278" t="s">
        <v>1734</v>
      </c>
      <c r="D903" s="192">
        <v>0</v>
      </c>
      <c r="E903" s="326">
        <v>0</v>
      </c>
      <c r="F903" s="71" t="str">
        <f t="shared" si="169"/>
        <v>-</v>
      </c>
    </row>
    <row r="904" spans="1:6" ht="12.75" customHeight="1" x14ac:dyDescent="0.2">
      <c r="A904" s="70">
        <v>84162</v>
      </c>
      <c r="B904" s="65" t="s">
        <v>1735</v>
      </c>
      <c r="C904" s="278" t="s">
        <v>1736</v>
      </c>
      <c r="D904" s="192">
        <v>0</v>
      </c>
      <c r="E904" s="326">
        <v>0</v>
      </c>
      <c r="F904" s="71" t="str">
        <f t="shared" si="169"/>
        <v>-</v>
      </c>
    </row>
    <row r="905" spans="1:6" ht="12.75" customHeight="1" x14ac:dyDescent="0.2">
      <c r="A905" s="70">
        <v>84221</v>
      </c>
      <c r="B905" s="65" t="s">
        <v>1737</v>
      </c>
      <c r="C905" s="278" t="s">
        <v>1738</v>
      </c>
      <c r="D905" s="192">
        <v>0</v>
      </c>
      <c r="E905" s="326">
        <v>0</v>
      </c>
      <c r="F905" s="71" t="str">
        <f t="shared" si="169"/>
        <v>-</v>
      </c>
    </row>
    <row r="906" spans="1:6" ht="12.75" customHeight="1" x14ac:dyDescent="0.2">
      <c r="A906" s="70">
        <v>84222</v>
      </c>
      <c r="B906" s="65" t="s">
        <v>1739</v>
      </c>
      <c r="C906" s="278" t="s">
        <v>1740</v>
      </c>
      <c r="D906" s="192">
        <v>0</v>
      </c>
      <c r="E906" s="326">
        <v>0</v>
      </c>
      <c r="F906" s="71" t="str">
        <f t="shared" si="169"/>
        <v>-</v>
      </c>
    </row>
    <row r="907" spans="1:6" ht="12.75" customHeight="1" x14ac:dyDescent="0.2">
      <c r="A907" s="70" t="s">
        <v>1741</v>
      </c>
      <c r="B907" s="65" t="s">
        <v>1742</v>
      </c>
      <c r="C907" s="278" t="s">
        <v>1741</v>
      </c>
      <c r="D907" s="192">
        <v>0</v>
      </c>
      <c r="E907" s="326">
        <v>0</v>
      </c>
      <c r="F907" s="71" t="str">
        <f t="shared" si="169"/>
        <v>-</v>
      </c>
    </row>
    <row r="908" spans="1:6" ht="12.75" customHeight="1" x14ac:dyDescent="0.2">
      <c r="A908" s="70">
        <v>84232</v>
      </c>
      <c r="B908" s="65" t="s">
        <v>1743</v>
      </c>
      <c r="C908" s="278" t="s">
        <v>1744</v>
      </c>
      <c r="D908" s="192">
        <v>0</v>
      </c>
      <c r="E908" s="326">
        <v>0</v>
      </c>
      <c r="F908" s="71" t="str">
        <f t="shared" si="169"/>
        <v>-</v>
      </c>
    </row>
    <row r="909" spans="1:6" ht="24" x14ac:dyDescent="0.2">
      <c r="A909" s="70">
        <v>84242</v>
      </c>
      <c r="B909" s="65" t="s">
        <v>1745</v>
      </c>
      <c r="C909" s="278" t="s">
        <v>1746</v>
      </c>
      <c r="D909" s="192">
        <v>0</v>
      </c>
      <c r="E909" s="326">
        <v>0</v>
      </c>
      <c r="F909" s="71" t="str">
        <f t="shared" si="169"/>
        <v>-</v>
      </c>
    </row>
    <row r="910" spans="1:6" ht="24" x14ac:dyDescent="0.2">
      <c r="A910" s="70" t="s">
        <v>1747</v>
      </c>
      <c r="B910" s="65" t="s">
        <v>1748</v>
      </c>
      <c r="C910" s="278" t="s">
        <v>1747</v>
      </c>
      <c r="D910" s="192">
        <v>0</v>
      </c>
      <c r="E910" s="326">
        <v>0</v>
      </c>
      <c r="F910" s="71" t="str">
        <f t="shared" si="169"/>
        <v>-</v>
      </c>
    </row>
    <row r="911" spans="1:6" ht="12.75" customHeight="1" x14ac:dyDescent="0.2">
      <c r="A911" s="70">
        <v>84312</v>
      </c>
      <c r="B911" s="65" t="s">
        <v>1749</v>
      </c>
      <c r="C911" s="278" t="s">
        <v>1750</v>
      </c>
      <c r="D911" s="192">
        <v>0</v>
      </c>
      <c r="E911" s="326">
        <v>0</v>
      </c>
      <c r="F911" s="71" t="str">
        <f t="shared" si="169"/>
        <v>-</v>
      </c>
    </row>
    <row r="912" spans="1:6" ht="24" x14ac:dyDescent="0.2">
      <c r="A912" s="70">
        <v>84431</v>
      </c>
      <c r="B912" s="65" t="s">
        <v>1751</v>
      </c>
      <c r="C912" s="278" t="s">
        <v>1752</v>
      </c>
      <c r="D912" s="192">
        <v>0</v>
      </c>
      <c r="E912" s="326">
        <v>0</v>
      </c>
      <c r="F912" s="71" t="str">
        <f t="shared" si="169"/>
        <v>-</v>
      </c>
    </row>
    <row r="913" spans="1:6" ht="24" x14ac:dyDescent="0.2">
      <c r="A913" s="70">
        <v>84432</v>
      </c>
      <c r="B913" s="65" t="s">
        <v>1753</v>
      </c>
      <c r="C913" s="278" t="s">
        <v>1754</v>
      </c>
      <c r="D913" s="192">
        <v>0</v>
      </c>
      <c r="E913" s="326">
        <v>0</v>
      </c>
      <c r="F913" s="71" t="str">
        <f t="shared" si="169"/>
        <v>-</v>
      </c>
    </row>
    <row r="914" spans="1:6" ht="24" x14ac:dyDescent="0.2">
      <c r="A914" s="70" t="s">
        <v>1755</v>
      </c>
      <c r="B914" s="65" t="s">
        <v>1756</v>
      </c>
      <c r="C914" s="278" t="s">
        <v>1755</v>
      </c>
      <c r="D914" s="192">
        <v>0</v>
      </c>
      <c r="E914" s="326">
        <v>0</v>
      </c>
      <c r="F914" s="71" t="str">
        <f t="shared" si="169"/>
        <v>-</v>
      </c>
    </row>
    <row r="915" spans="1:6" ht="24" x14ac:dyDescent="0.2">
      <c r="A915" s="70">
        <v>84442</v>
      </c>
      <c r="B915" s="65" t="s">
        <v>1757</v>
      </c>
      <c r="C915" s="278" t="s">
        <v>1758</v>
      </c>
      <c r="D915" s="192">
        <v>0</v>
      </c>
      <c r="E915" s="326">
        <v>0</v>
      </c>
      <c r="F915" s="71" t="str">
        <f t="shared" si="169"/>
        <v>-</v>
      </c>
    </row>
    <row r="916" spans="1:6" ht="24" x14ac:dyDescent="0.2">
      <c r="A916" s="70">
        <v>84452</v>
      </c>
      <c r="B916" s="182" t="s">
        <v>1759</v>
      </c>
      <c r="C916" s="278" t="s">
        <v>1760</v>
      </c>
      <c r="D916" s="192">
        <v>0</v>
      </c>
      <c r="E916" s="326">
        <v>0</v>
      </c>
      <c r="F916" s="71" t="str">
        <f t="shared" si="169"/>
        <v>-</v>
      </c>
    </row>
    <row r="917" spans="1:6" ht="24" x14ac:dyDescent="0.2">
      <c r="A917" s="70" t="s">
        <v>1761</v>
      </c>
      <c r="B917" s="182" t="s">
        <v>1762</v>
      </c>
      <c r="C917" s="278" t="s">
        <v>1761</v>
      </c>
      <c r="D917" s="192">
        <v>0</v>
      </c>
      <c r="E917" s="326">
        <v>0</v>
      </c>
      <c r="F917" s="71" t="str">
        <f t="shared" si="169"/>
        <v>-</v>
      </c>
    </row>
    <row r="918" spans="1:6" ht="12.75" customHeight="1" x14ac:dyDescent="0.2">
      <c r="A918" s="70">
        <v>84461</v>
      </c>
      <c r="B918" s="65" t="s">
        <v>1763</v>
      </c>
      <c r="C918" s="278" t="s">
        <v>1764</v>
      </c>
      <c r="D918" s="192">
        <v>0</v>
      </c>
      <c r="E918" s="326">
        <v>0</v>
      </c>
      <c r="F918" s="71" t="str">
        <f t="shared" si="169"/>
        <v>-</v>
      </c>
    </row>
    <row r="919" spans="1:6" ht="12.75" customHeight="1" x14ac:dyDescent="0.2">
      <c r="A919" s="70">
        <v>84462</v>
      </c>
      <c r="B919" s="65" t="s">
        <v>1765</v>
      </c>
      <c r="C919" s="278" t="s">
        <v>1766</v>
      </c>
      <c r="D919" s="192">
        <v>0</v>
      </c>
      <c r="E919" s="326">
        <v>0</v>
      </c>
      <c r="F919" s="71" t="str">
        <f t="shared" si="169"/>
        <v>-</v>
      </c>
    </row>
    <row r="920" spans="1:6" ht="12.75" customHeight="1" x14ac:dyDescent="0.2">
      <c r="A920" s="70" t="s">
        <v>1767</v>
      </c>
      <c r="B920" s="65" t="s">
        <v>1768</v>
      </c>
      <c r="C920" s="278" t="s">
        <v>1767</v>
      </c>
      <c r="D920" s="192">
        <v>0</v>
      </c>
      <c r="E920" s="326">
        <v>0</v>
      </c>
      <c r="F920" s="71" t="str">
        <f t="shared" si="169"/>
        <v>-</v>
      </c>
    </row>
    <row r="921" spans="1:6" ht="12.75" customHeight="1" x14ac:dyDescent="0.2">
      <c r="A921" s="70">
        <v>84472</v>
      </c>
      <c r="B921" s="65" t="s">
        <v>1769</v>
      </c>
      <c r="C921" s="278" t="s">
        <v>1770</v>
      </c>
      <c r="D921" s="192">
        <v>0</v>
      </c>
      <c r="E921" s="326">
        <v>0</v>
      </c>
      <c r="F921" s="71" t="str">
        <f t="shared" si="169"/>
        <v>-</v>
      </c>
    </row>
    <row r="922" spans="1:6" ht="12.75" customHeight="1" x14ac:dyDescent="0.2">
      <c r="A922" s="70">
        <v>84482</v>
      </c>
      <c r="B922" s="65" t="s">
        <v>1771</v>
      </c>
      <c r="C922" s="278" t="s">
        <v>1772</v>
      </c>
      <c r="D922" s="192">
        <v>0</v>
      </c>
      <c r="E922" s="326">
        <v>0</v>
      </c>
      <c r="F922" s="71" t="str">
        <f t="shared" si="169"/>
        <v>-</v>
      </c>
    </row>
    <row r="923" spans="1:6" ht="12.75" customHeight="1" x14ac:dyDescent="0.2">
      <c r="A923" s="70" t="s">
        <v>1773</v>
      </c>
      <c r="B923" s="65" t="s">
        <v>1774</v>
      </c>
      <c r="C923" s="278" t="s">
        <v>1773</v>
      </c>
      <c r="D923" s="192">
        <v>0</v>
      </c>
      <c r="E923" s="326">
        <v>0</v>
      </c>
      <c r="F923" s="71" t="str">
        <f t="shared" si="169"/>
        <v>-</v>
      </c>
    </row>
    <row r="924" spans="1:6" ht="24" x14ac:dyDescent="0.2">
      <c r="A924" s="70">
        <v>84532</v>
      </c>
      <c r="B924" s="65" t="s">
        <v>1775</v>
      </c>
      <c r="C924" s="278" t="s">
        <v>1776</v>
      </c>
      <c r="D924" s="192">
        <v>0</v>
      </c>
      <c r="E924" s="326">
        <v>0</v>
      </c>
      <c r="F924" s="71" t="str">
        <f t="shared" si="169"/>
        <v>-</v>
      </c>
    </row>
    <row r="925" spans="1:6" ht="12.75" customHeight="1" x14ac:dyDescent="0.2">
      <c r="A925" s="70">
        <v>84542</v>
      </c>
      <c r="B925" s="65" t="s">
        <v>1777</v>
      </c>
      <c r="C925" s="278" t="s">
        <v>1778</v>
      </c>
      <c r="D925" s="192">
        <v>0</v>
      </c>
      <c r="E925" s="326">
        <v>0</v>
      </c>
      <c r="F925" s="71" t="str">
        <f t="shared" si="169"/>
        <v>-</v>
      </c>
    </row>
    <row r="926" spans="1:6" ht="12.75" customHeight="1" x14ac:dyDescent="0.2">
      <c r="A926" s="70">
        <v>84552</v>
      </c>
      <c r="B926" s="65" t="s">
        <v>1779</v>
      </c>
      <c r="C926" s="278" t="s">
        <v>1780</v>
      </c>
      <c r="D926" s="192">
        <v>0</v>
      </c>
      <c r="E926" s="326">
        <v>0</v>
      </c>
      <c r="F926" s="71" t="str">
        <f t="shared" si="169"/>
        <v>-</v>
      </c>
    </row>
    <row r="927" spans="1:6" ht="12.75" customHeight="1" x14ac:dyDescent="0.2">
      <c r="A927" s="70">
        <v>84711</v>
      </c>
      <c r="B927" s="65" t="s">
        <v>1781</v>
      </c>
      <c r="C927" s="278" t="s">
        <v>1782</v>
      </c>
      <c r="D927" s="192">
        <v>0</v>
      </c>
      <c r="E927" s="326">
        <v>0</v>
      </c>
      <c r="F927" s="71" t="str">
        <f t="shared" si="169"/>
        <v>-</v>
      </c>
    </row>
    <row r="928" spans="1:6" ht="12.75" customHeight="1" x14ac:dyDescent="0.2">
      <c r="A928" s="70">
        <v>84712</v>
      </c>
      <c r="B928" s="65" t="s">
        <v>1783</v>
      </c>
      <c r="C928" s="278" t="s">
        <v>1784</v>
      </c>
      <c r="D928" s="192">
        <v>0</v>
      </c>
      <c r="E928" s="326">
        <v>0</v>
      </c>
      <c r="F928" s="71" t="str">
        <f t="shared" si="169"/>
        <v>-</v>
      </c>
    </row>
    <row r="929" spans="1:6" ht="12.75" customHeight="1" x14ac:dyDescent="0.2">
      <c r="A929" s="63">
        <v>84721</v>
      </c>
      <c r="B929" s="64" t="s">
        <v>1785</v>
      </c>
      <c r="C929" s="247" t="s">
        <v>1786</v>
      </c>
      <c r="D929" s="194">
        <v>0</v>
      </c>
      <c r="E929" s="326">
        <v>0</v>
      </c>
      <c r="F929" s="45" t="str">
        <f t="shared" si="169"/>
        <v>-</v>
      </c>
    </row>
    <row r="930" spans="1:6" ht="12.75" customHeight="1" x14ac:dyDescent="0.2">
      <c r="A930" s="63">
        <v>84722</v>
      </c>
      <c r="B930" s="64" t="s">
        <v>1787</v>
      </c>
      <c r="C930" s="247" t="s">
        <v>1788</v>
      </c>
      <c r="D930" s="194">
        <v>0</v>
      </c>
      <c r="E930" s="326">
        <v>0</v>
      </c>
      <c r="F930" s="45" t="str">
        <f t="shared" si="169"/>
        <v>-</v>
      </c>
    </row>
    <row r="931" spans="1:6" ht="12.75" customHeight="1" x14ac:dyDescent="0.2">
      <c r="A931" s="63">
        <v>84731</v>
      </c>
      <c r="B931" s="64" t="s">
        <v>1789</v>
      </c>
      <c r="C931" s="247" t="s">
        <v>1790</v>
      </c>
      <c r="D931" s="194">
        <v>0</v>
      </c>
      <c r="E931" s="326">
        <v>0</v>
      </c>
      <c r="F931" s="45" t="str">
        <f t="shared" si="169"/>
        <v>-</v>
      </c>
    </row>
    <row r="932" spans="1:6" ht="12.75" customHeight="1" x14ac:dyDescent="0.2">
      <c r="A932" s="63">
        <v>84732</v>
      </c>
      <c r="B932" s="64" t="s">
        <v>1791</v>
      </c>
      <c r="C932" s="247" t="s">
        <v>1792</v>
      </c>
      <c r="D932" s="194">
        <v>0</v>
      </c>
      <c r="E932" s="326">
        <v>0</v>
      </c>
      <c r="F932" s="45" t="str">
        <f t="shared" si="169"/>
        <v>-</v>
      </c>
    </row>
    <row r="933" spans="1:6" ht="12.75" customHeight="1" x14ac:dyDescent="0.2">
      <c r="A933" s="63">
        <v>84741</v>
      </c>
      <c r="B933" s="64" t="s">
        <v>1793</v>
      </c>
      <c r="C933" s="247" t="s">
        <v>1794</v>
      </c>
      <c r="D933" s="194">
        <v>0</v>
      </c>
      <c r="E933" s="326">
        <v>0</v>
      </c>
      <c r="F933" s="45" t="str">
        <f t="shared" si="169"/>
        <v>-</v>
      </c>
    </row>
    <row r="934" spans="1:6" ht="12.75" customHeight="1" x14ac:dyDescent="0.2">
      <c r="A934" s="63">
        <v>84742</v>
      </c>
      <c r="B934" s="64" t="s">
        <v>1795</v>
      </c>
      <c r="C934" s="247" t="s">
        <v>1796</v>
      </c>
      <c r="D934" s="194">
        <v>0</v>
      </c>
      <c r="E934" s="326">
        <v>0</v>
      </c>
      <c r="F934" s="45" t="str">
        <f t="shared" si="169"/>
        <v>-</v>
      </c>
    </row>
    <row r="935" spans="1:6" ht="12.75" customHeight="1" x14ac:dyDescent="0.2">
      <c r="A935" s="63">
        <v>84751</v>
      </c>
      <c r="B935" s="64" t="s">
        <v>1797</v>
      </c>
      <c r="C935" s="247" t="s">
        <v>1798</v>
      </c>
      <c r="D935" s="194">
        <v>0</v>
      </c>
      <c r="E935" s="326">
        <v>0</v>
      </c>
      <c r="F935" s="45" t="str">
        <f t="shared" si="169"/>
        <v>-</v>
      </c>
    </row>
    <row r="936" spans="1:6" ht="12.75" customHeight="1" x14ac:dyDescent="0.2">
      <c r="A936" s="63">
        <v>84752</v>
      </c>
      <c r="B936" s="64" t="s">
        <v>1799</v>
      </c>
      <c r="C936" s="247" t="s">
        <v>1800</v>
      </c>
      <c r="D936" s="194">
        <v>0</v>
      </c>
      <c r="E936" s="326">
        <v>0</v>
      </c>
      <c r="F936" s="45" t="str">
        <f t="shared" si="169"/>
        <v>-</v>
      </c>
    </row>
    <row r="937" spans="1:6" ht="24" x14ac:dyDescent="0.2">
      <c r="A937" s="70">
        <v>84761</v>
      </c>
      <c r="B937" s="182" t="s">
        <v>1801</v>
      </c>
      <c r="C937" s="278" t="s">
        <v>1802</v>
      </c>
      <c r="D937" s="192">
        <v>0</v>
      </c>
      <c r="E937" s="326">
        <v>0</v>
      </c>
      <c r="F937" s="71" t="str">
        <f t="shared" si="169"/>
        <v>-</v>
      </c>
    </row>
    <row r="938" spans="1:6" ht="24" x14ac:dyDescent="0.2">
      <c r="A938" s="70">
        <v>84762</v>
      </c>
      <c r="B938" s="182" t="s">
        <v>1803</v>
      </c>
      <c r="C938" s="278" t="s">
        <v>1804</v>
      </c>
      <c r="D938" s="192">
        <v>0</v>
      </c>
      <c r="E938" s="326">
        <v>0</v>
      </c>
      <c r="F938" s="71" t="str">
        <f t="shared" si="169"/>
        <v>-</v>
      </c>
    </row>
    <row r="939" spans="1:6" ht="12" x14ac:dyDescent="0.2">
      <c r="A939" s="70" t="s">
        <v>1805</v>
      </c>
      <c r="B939" s="65" t="s">
        <v>1806</v>
      </c>
      <c r="C939" s="278" t="s">
        <v>1805</v>
      </c>
      <c r="D939" s="192">
        <v>0</v>
      </c>
      <c r="E939" s="326">
        <v>0</v>
      </c>
      <c r="F939" s="71" t="str">
        <f t="shared" si="169"/>
        <v>-</v>
      </c>
    </row>
    <row r="940" spans="1:6" ht="12" x14ac:dyDescent="0.2">
      <c r="A940" s="70" t="s">
        <v>1807</v>
      </c>
      <c r="B940" s="65" t="s">
        <v>1808</v>
      </c>
      <c r="C940" s="278" t="s">
        <v>1807</v>
      </c>
      <c r="D940" s="192">
        <v>0</v>
      </c>
      <c r="E940" s="326">
        <v>0</v>
      </c>
      <c r="F940" s="71" t="str">
        <f t="shared" si="169"/>
        <v>-</v>
      </c>
    </row>
    <row r="941" spans="1:6" ht="12.75" customHeight="1" x14ac:dyDescent="0.2">
      <c r="A941" s="70">
        <v>85412</v>
      </c>
      <c r="B941" s="65" t="s">
        <v>1809</v>
      </c>
      <c r="C941" s="278" t="s">
        <v>1810</v>
      </c>
      <c r="D941" s="192">
        <v>0</v>
      </c>
      <c r="E941" s="326">
        <v>0</v>
      </c>
      <c r="F941" s="71" t="str">
        <f t="shared" si="169"/>
        <v>-</v>
      </c>
    </row>
    <row r="942" spans="1:6" ht="24" x14ac:dyDescent="0.2">
      <c r="A942" s="70">
        <v>51212</v>
      </c>
      <c r="B942" s="182" t="s">
        <v>1811</v>
      </c>
      <c r="C942" s="278" t="s">
        <v>1812</v>
      </c>
      <c r="D942" s="192">
        <v>0</v>
      </c>
      <c r="E942" s="326">
        <v>0</v>
      </c>
      <c r="F942" s="71" t="str">
        <f t="shared" si="169"/>
        <v>-</v>
      </c>
    </row>
    <row r="943" spans="1:6" ht="12.75" customHeight="1" x14ac:dyDescent="0.2">
      <c r="A943" s="63">
        <v>51322</v>
      </c>
      <c r="B943" s="65" t="s">
        <v>1813</v>
      </c>
      <c r="C943" s="247" t="s">
        <v>1814</v>
      </c>
      <c r="D943" s="194">
        <v>0</v>
      </c>
      <c r="E943" s="326">
        <v>0</v>
      </c>
      <c r="F943" s="45" t="str">
        <f t="shared" si="169"/>
        <v>-</v>
      </c>
    </row>
    <row r="944" spans="1:6" ht="12.75" customHeight="1" x14ac:dyDescent="0.2">
      <c r="A944" s="63">
        <v>51332</v>
      </c>
      <c r="B944" s="64" t="s">
        <v>1815</v>
      </c>
      <c r="C944" s="247" t="s">
        <v>1816</v>
      </c>
      <c r="D944" s="194">
        <v>0</v>
      </c>
      <c r="E944" s="326">
        <v>0</v>
      </c>
      <c r="F944" s="45" t="str">
        <f t="shared" si="169"/>
        <v>-</v>
      </c>
    </row>
    <row r="945" spans="1:6" ht="24" x14ac:dyDescent="0.2">
      <c r="A945" s="63">
        <v>51342</v>
      </c>
      <c r="B945" s="64" t="s">
        <v>1817</v>
      </c>
      <c r="C945" s="247" t="s">
        <v>1818</v>
      </c>
      <c r="D945" s="194">
        <v>0</v>
      </c>
      <c r="E945" s="326">
        <v>0</v>
      </c>
      <c r="F945" s="45" t="str">
        <f t="shared" si="169"/>
        <v>-</v>
      </c>
    </row>
    <row r="946" spans="1:6" ht="12.75" customHeight="1" x14ac:dyDescent="0.2">
      <c r="A946" s="63">
        <v>51411</v>
      </c>
      <c r="B946" s="64" t="s">
        <v>1819</v>
      </c>
      <c r="C946" s="247" t="s">
        <v>1820</v>
      </c>
      <c r="D946" s="194">
        <v>0</v>
      </c>
      <c r="E946" s="326">
        <v>0</v>
      </c>
      <c r="F946" s="45" t="str">
        <f t="shared" si="169"/>
        <v>-</v>
      </c>
    </row>
    <row r="947" spans="1:6" ht="12.75" customHeight="1" x14ac:dyDescent="0.2">
      <c r="A947" s="63">
        <v>51412</v>
      </c>
      <c r="B947" s="64" t="s">
        <v>1821</v>
      </c>
      <c r="C947" s="247" t="s">
        <v>1822</v>
      </c>
      <c r="D947" s="194">
        <v>0</v>
      </c>
      <c r="E947" s="326">
        <v>0</v>
      </c>
      <c r="F947" s="45" t="str">
        <f t="shared" si="169"/>
        <v>-</v>
      </c>
    </row>
    <row r="948" spans="1:6" ht="24" x14ac:dyDescent="0.2">
      <c r="A948" s="63">
        <v>51532</v>
      </c>
      <c r="B948" s="64" t="s">
        <v>1823</v>
      </c>
      <c r="C948" s="247" t="s">
        <v>1824</v>
      </c>
      <c r="D948" s="194">
        <v>0</v>
      </c>
      <c r="E948" s="326">
        <v>0</v>
      </c>
      <c r="F948" s="45" t="str">
        <f t="shared" si="169"/>
        <v>-</v>
      </c>
    </row>
    <row r="949" spans="1:6" ht="24" x14ac:dyDescent="0.2">
      <c r="A949" s="63">
        <v>51542</v>
      </c>
      <c r="B949" s="64" t="s">
        <v>1825</v>
      </c>
      <c r="C949" s="247" t="s">
        <v>1826</v>
      </c>
      <c r="D949" s="194">
        <v>0</v>
      </c>
      <c r="E949" s="326">
        <v>0</v>
      </c>
      <c r="F949" s="45" t="str">
        <f t="shared" si="169"/>
        <v>-</v>
      </c>
    </row>
    <row r="950" spans="1:6" ht="24" x14ac:dyDescent="0.2">
      <c r="A950" s="63">
        <v>51552</v>
      </c>
      <c r="B950" s="183" t="s">
        <v>1827</v>
      </c>
      <c r="C950" s="247" t="s">
        <v>1828</v>
      </c>
      <c r="D950" s="194">
        <v>0</v>
      </c>
      <c r="E950" s="326">
        <v>0</v>
      </c>
      <c r="F950" s="45" t="str">
        <f t="shared" si="169"/>
        <v>-</v>
      </c>
    </row>
    <row r="951" spans="1:6" ht="24" x14ac:dyDescent="0.2">
      <c r="A951" s="63">
        <v>51631</v>
      </c>
      <c r="B951" s="64" t="s">
        <v>1829</v>
      </c>
      <c r="C951" s="247" t="s">
        <v>1830</v>
      </c>
      <c r="D951" s="194">
        <v>0</v>
      </c>
      <c r="E951" s="326">
        <v>0</v>
      </c>
      <c r="F951" s="45" t="str">
        <f t="shared" si="169"/>
        <v>-</v>
      </c>
    </row>
    <row r="952" spans="1:6" ht="24" x14ac:dyDescent="0.2">
      <c r="A952" s="63">
        <v>51632</v>
      </c>
      <c r="B952" s="64" t="s">
        <v>1831</v>
      </c>
      <c r="C952" s="247" t="s">
        <v>1832</v>
      </c>
      <c r="D952" s="194">
        <v>0</v>
      </c>
      <c r="E952" s="326">
        <v>0</v>
      </c>
      <c r="F952" s="45" t="str">
        <f t="shared" si="169"/>
        <v>-</v>
      </c>
    </row>
    <row r="953" spans="1:6" ht="12.75" customHeight="1" x14ac:dyDescent="0.2">
      <c r="A953" s="63">
        <v>51641</v>
      </c>
      <c r="B953" s="64" t="s">
        <v>1833</v>
      </c>
      <c r="C953" s="247" t="s">
        <v>1834</v>
      </c>
      <c r="D953" s="194">
        <v>0</v>
      </c>
      <c r="E953" s="326">
        <v>0</v>
      </c>
      <c r="F953" s="45" t="str">
        <f t="shared" si="169"/>
        <v>-</v>
      </c>
    </row>
    <row r="954" spans="1:6" ht="12.75" customHeight="1" x14ac:dyDescent="0.2">
      <c r="A954" s="63">
        <v>51642</v>
      </c>
      <c r="B954" s="64" t="s">
        <v>1835</v>
      </c>
      <c r="C954" s="247" t="s">
        <v>1836</v>
      </c>
      <c r="D954" s="194">
        <v>0</v>
      </c>
      <c r="E954" s="326">
        <v>0</v>
      </c>
      <c r="F954" s="45" t="str">
        <f t="shared" si="169"/>
        <v>-</v>
      </c>
    </row>
    <row r="955" spans="1:6" ht="12.75" customHeight="1" x14ac:dyDescent="0.2">
      <c r="A955" s="63">
        <v>51711</v>
      </c>
      <c r="B955" s="64" t="s">
        <v>1837</v>
      </c>
      <c r="C955" s="247" t="s">
        <v>1838</v>
      </c>
      <c r="D955" s="194">
        <v>0</v>
      </c>
      <c r="E955" s="326">
        <v>0</v>
      </c>
      <c r="F955" s="45" t="str">
        <f t="shared" si="169"/>
        <v>-</v>
      </c>
    </row>
    <row r="956" spans="1:6" ht="12.75" customHeight="1" x14ac:dyDescent="0.2">
      <c r="A956" s="63">
        <v>51712</v>
      </c>
      <c r="B956" s="64" t="s">
        <v>1839</v>
      </c>
      <c r="C956" s="247" t="s">
        <v>1840</v>
      </c>
      <c r="D956" s="194">
        <v>0</v>
      </c>
      <c r="E956" s="326">
        <v>0</v>
      </c>
      <c r="F956" s="45" t="str">
        <f t="shared" si="169"/>
        <v>-</v>
      </c>
    </row>
    <row r="957" spans="1:6" ht="12.75" customHeight="1" x14ac:dyDescent="0.2">
      <c r="A957" s="63">
        <v>51721</v>
      </c>
      <c r="B957" s="64" t="s">
        <v>1841</v>
      </c>
      <c r="C957" s="247" t="s">
        <v>1842</v>
      </c>
      <c r="D957" s="194">
        <v>0</v>
      </c>
      <c r="E957" s="326">
        <v>0</v>
      </c>
      <c r="F957" s="45" t="str">
        <f t="shared" si="169"/>
        <v>-</v>
      </c>
    </row>
    <row r="958" spans="1:6" ht="12.75" customHeight="1" x14ac:dyDescent="0.2">
      <c r="A958" s="63">
        <v>51722</v>
      </c>
      <c r="B958" s="64" t="s">
        <v>1843</v>
      </c>
      <c r="C958" s="247" t="s">
        <v>1844</v>
      </c>
      <c r="D958" s="194">
        <v>0</v>
      </c>
      <c r="E958" s="326">
        <v>0</v>
      </c>
      <c r="F958" s="45" t="str">
        <f t="shared" si="169"/>
        <v>-</v>
      </c>
    </row>
    <row r="959" spans="1:6" ht="12.75" customHeight="1" x14ac:dyDescent="0.2">
      <c r="A959" s="63">
        <v>51731</v>
      </c>
      <c r="B959" s="64" t="s">
        <v>1845</v>
      </c>
      <c r="C959" s="247" t="s">
        <v>1846</v>
      </c>
      <c r="D959" s="194">
        <v>0</v>
      </c>
      <c r="E959" s="326">
        <v>0</v>
      </c>
      <c r="F959" s="45" t="str">
        <f t="shared" si="169"/>
        <v>-</v>
      </c>
    </row>
    <row r="960" spans="1:6" ht="12.75" customHeight="1" x14ac:dyDescent="0.2">
      <c r="A960" s="63">
        <v>51732</v>
      </c>
      <c r="B960" s="64" t="s">
        <v>1847</v>
      </c>
      <c r="C960" s="247" t="s">
        <v>1848</v>
      </c>
      <c r="D960" s="194">
        <v>0</v>
      </c>
      <c r="E960" s="326">
        <v>0</v>
      </c>
      <c r="F960" s="45" t="str">
        <f t="shared" si="169"/>
        <v>-</v>
      </c>
    </row>
    <row r="961" spans="1:6" ht="12.75" customHeight="1" x14ac:dyDescent="0.2">
      <c r="A961" s="63">
        <v>51741</v>
      </c>
      <c r="B961" s="64" t="s">
        <v>1849</v>
      </c>
      <c r="C961" s="247" t="s">
        <v>1850</v>
      </c>
      <c r="D961" s="194">
        <v>0</v>
      </c>
      <c r="E961" s="326">
        <v>0</v>
      </c>
      <c r="F961" s="45" t="str">
        <f t="shared" si="169"/>
        <v>-</v>
      </c>
    </row>
    <row r="962" spans="1:6" ht="12.75" customHeight="1" x14ac:dyDescent="0.2">
      <c r="A962" s="63">
        <v>51742</v>
      </c>
      <c r="B962" s="64" t="s">
        <v>1851</v>
      </c>
      <c r="C962" s="247" t="s">
        <v>1852</v>
      </c>
      <c r="D962" s="194">
        <v>0</v>
      </c>
      <c r="E962" s="326">
        <v>0</v>
      </c>
      <c r="F962" s="45" t="str">
        <f t="shared" si="169"/>
        <v>-</v>
      </c>
    </row>
    <row r="963" spans="1:6" ht="12.75" customHeight="1" x14ac:dyDescent="0.2">
      <c r="A963" s="63">
        <v>51751</v>
      </c>
      <c r="B963" s="64" t="s">
        <v>1853</v>
      </c>
      <c r="C963" s="247" t="s">
        <v>1854</v>
      </c>
      <c r="D963" s="194">
        <v>0</v>
      </c>
      <c r="E963" s="326">
        <v>0</v>
      </c>
      <c r="F963" s="45" t="str">
        <f t="shared" si="169"/>
        <v>-</v>
      </c>
    </row>
    <row r="964" spans="1:6" ht="12.75" customHeight="1" x14ac:dyDescent="0.2">
      <c r="A964" s="63">
        <v>51752</v>
      </c>
      <c r="B964" s="64" t="s">
        <v>1855</v>
      </c>
      <c r="C964" s="247" t="s">
        <v>1856</v>
      </c>
      <c r="D964" s="194">
        <v>0</v>
      </c>
      <c r="E964" s="326">
        <v>0</v>
      </c>
      <c r="F964" s="45" t="str">
        <f t="shared" si="169"/>
        <v>-</v>
      </c>
    </row>
    <row r="965" spans="1:6" ht="24" x14ac:dyDescent="0.2">
      <c r="A965" s="63">
        <v>51761</v>
      </c>
      <c r="B965" s="65" t="s">
        <v>1857</v>
      </c>
      <c r="C965" s="247" t="s">
        <v>1858</v>
      </c>
      <c r="D965" s="194">
        <v>0</v>
      </c>
      <c r="E965" s="326">
        <v>0</v>
      </c>
      <c r="F965" s="45" t="str">
        <f t="shared" si="169"/>
        <v>-</v>
      </c>
    </row>
    <row r="966" spans="1:6" ht="24" x14ac:dyDescent="0.2">
      <c r="A966" s="70">
        <v>51762</v>
      </c>
      <c r="B966" s="65" t="s">
        <v>1859</v>
      </c>
      <c r="C966" s="278" t="s">
        <v>1860</v>
      </c>
      <c r="D966" s="192">
        <v>0</v>
      </c>
      <c r="E966" s="326">
        <v>0</v>
      </c>
      <c r="F966" s="71" t="str">
        <f t="shared" si="169"/>
        <v>-</v>
      </c>
    </row>
    <row r="967" spans="1:6" ht="12" x14ac:dyDescent="0.2">
      <c r="A967" s="70">
        <v>51771</v>
      </c>
      <c r="B967" s="65" t="s">
        <v>1861</v>
      </c>
      <c r="C967" s="278" t="s">
        <v>1862</v>
      </c>
      <c r="D967" s="192">
        <v>0</v>
      </c>
      <c r="E967" s="326">
        <v>0</v>
      </c>
      <c r="F967" s="71" t="str">
        <f t="shared" si="169"/>
        <v>-</v>
      </c>
    </row>
    <row r="968" spans="1:6" ht="12" x14ac:dyDescent="0.2">
      <c r="A968" s="70">
        <v>51772</v>
      </c>
      <c r="B968" s="65" t="s">
        <v>1863</v>
      </c>
      <c r="C968" s="278" t="s">
        <v>1864</v>
      </c>
      <c r="D968" s="192">
        <v>0</v>
      </c>
      <c r="E968" s="326">
        <v>0</v>
      </c>
      <c r="F968" s="71" t="str">
        <f t="shared" si="169"/>
        <v>-</v>
      </c>
    </row>
    <row r="969" spans="1:6" ht="24" x14ac:dyDescent="0.2">
      <c r="A969" s="70">
        <v>54132</v>
      </c>
      <c r="B969" s="65" t="s">
        <v>1865</v>
      </c>
      <c r="C969" s="278" t="s">
        <v>1866</v>
      </c>
      <c r="D969" s="192">
        <v>0</v>
      </c>
      <c r="E969" s="326">
        <v>0</v>
      </c>
      <c r="F969" s="71" t="str">
        <f t="shared" si="169"/>
        <v>-</v>
      </c>
    </row>
    <row r="970" spans="1:6" ht="24" x14ac:dyDescent="0.2">
      <c r="A970" s="63">
        <v>54142</v>
      </c>
      <c r="B970" s="65" t="s">
        <v>1867</v>
      </c>
      <c r="C970" s="247" t="s">
        <v>1868</v>
      </c>
      <c r="D970" s="194">
        <v>0</v>
      </c>
      <c r="E970" s="326">
        <v>0</v>
      </c>
      <c r="F970" s="45" t="str">
        <f t="shared" si="169"/>
        <v>-</v>
      </c>
    </row>
    <row r="971" spans="1:6" ht="12.75" customHeight="1" x14ac:dyDescent="0.2">
      <c r="A971" s="63">
        <v>54152</v>
      </c>
      <c r="B971" s="65" t="s">
        <v>1869</v>
      </c>
      <c r="C971" s="247" t="s">
        <v>1870</v>
      </c>
      <c r="D971" s="194">
        <v>0</v>
      </c>
      <c r="E971" s="326">
        <v>0</v>
      </c>
      <c r="F971" s="45" t="str">
        <f t="shared" si="169"/>
        <v>-</v>
      </c>
    </row>
    <row r="972" spans="1:6" ht="24" x14ac:dyDescent="0.2">
      <c r="A972" s="63">
        <v>54162</v>
      </c>
      <c r="B972" s="65" t="s">
        <v>1871</v>
      </c>
      <c r="C972" s="247" t="s">
        <v>1872</v>
      </c>
      <c r="D972" s="194">
        <v>0</v>
      </c>
      <c r="E972" s="326">
        <v>0</v>
      </c>
      <c r="F972" s="45" t="str">
        <f t="shared" si="169"/>
        <v>-</v>
      </c>
    </row>
    <row r="973" spans="1:6" ht="24" x14ac:dyDescent="0.2">
      <c r="A973" s="63">
        <v>54221</v>
      </c>
      <c r="B973" s="182" t="s">
        <v>1873</v>
      </c>
      <c r="C973" s="247" t="s">
        <v>1874</v>
      </c>
      <c r="D973" s="194">
        <v>0</v>
      </c>
      <c r="E973" s="326">
        <v>0</v>
      </c>
      <c r="F973" s="45" t="str">
        <f t="shared" si="169"/>
        <v>-</v>
      </c>
    </row>
    <row r="974" spans="1:6" ht="24" x14ac:dyDescent="0.2">
      <c r="A974" s="70">
        <v>54222</v>
      </c>
      <c r="B974" s="182" t="s">
        <v>1875</v>
      </c>
      <c r="C974" s="278" t="s">
        <v>1876</v>
      </c>
      <c r="D974" s="192">
        <v>0</v>
      </c>
      <c r="E974" s="326">
        <v>0</v>
      </c>
      <c r="F974" s="71" t="str">
        <f t="shared" si="169"/>
        <v>-</v>
      </c>
    </row>
    <row r="975" spans="1:6" ht="24" x14ac:dyDescent="0.2">
      <c r="A975" s="70" t="s">
        <v>1877</v>
      </c>
      <c r="B975" s="65" t="s">
        <v>1878</v>
      </c>
      <c r="C975" s="278" t="s">
        <v>1877</v>
      </c>
      <c r="D975" s="192">
        <v>0</v>
      </c>
      <c r="E975" s="326">
        <v>0</v>
      </c>
      <c r="F975" s="71" t="str">
        <f t="shared" si="169"/>
        <v>-</v>
      </c>
    </row>
    <row r="976" spans="1:6" ht="24" x14ac:dyDescent="0.2">
      <c r="A976" s="70">
        <v>54232</v>
      </c>
      <c r="B976" s="182" t="s">
        <v>1879</v>
      </c>
      <c r="C976" s="278" t="s">
        <v>1880</v>
      </c>
      <c r="D976" s="192">
        <v>0</v>
      </c>
      <c r="E976" s="326">
        <v>0</v>
      </c>
      <c r="F976" s="71" t="str">
        <f t="shared" si="169"/>
        <v>-</v>
      </c>
    </row>
    <row r="977" spans="1:6" ht="24" x14ac:dyDescent="0.2">
      <c r="A977" s="70">
        <v>54242</v>
      </c>
      <c r="B977" s="65" t="s">
        <v>1881</v>
      </c>
      <c r="C977" s="278" t="s">
        <v>1882</v>
      </c>
      <c r="D977" s="192">
        <v>0</v>
      </c>
      <c r="E977" s="326">
        <v>0</v>
      </c>
      <c r="F977" s="71" t="str">
        <f t="shared" si="169"/>
        <v>-</v>
      </c>
    </row>
    <row r="978" spans="1:6" ht="24" x14ac:dyDescent="0.2">
      <c r="A978" s="70" t="s">
        <v>1883</v>
      </c>
      <c r="B978" s="65" t="s">
        <v>1884</v>
      </c>
      <c r="C978" s="278" t="s">
        <v>1883</v>
      </c>
      <c r="D978" s="192">
        <v>0</v>
      </c>
      <c r="E978" s="326">
        <v>0</v>
      </c>
      <c r="F978" s="71" t="str">
        <f t="shared" si="169"/>
        <v>-</v>
      </c>
    </row>
    <row r="979" spans="1:6" ht="24" x14ac:dyDescent="0.2">
      <c r="A979" s="70">
        <v>54312</v>
      </c>
      <c r="B979" s="182" t="s">
        <v>1885</v>
      </c>
      <c r="C979" s="278" t="s">
        <v>1886</v>
      </c>
      <c r="D979" s="192">
        <v>0</v>
      </c>
      <c r="E979" s="326">
        <v>0</v>
      </c>
      <c r="F979" s="71" t="str">
        <f t="shared" si="169"/>
        <v>-</v>
      </c>
    </row>
    <row r="980" spans="1:6" ht="24" x14ac:dyDescent="0.2">
      <c r="A980" s="70">
        <v>54431</v>
      </c>
      <c r="B980" s="65" t="s">
        <v>1887</v>
      </c>
      <c r="C980" s="278" t="s">
        <v>1888</v>
      </c>
      <c r="D980" s="192">
        <v>0</v>
      </c>
      <c r="E980" s="326">
        <v>0</v>
      </c>
      <c r="F980" s="71" t="str">
        <f t="shared" si="169"/>
        <v>-</v>
      </c>
    </row>
    <row r="981" spans="1:6" ht="24" x14ac:dyDescent="0.2">
      <c r="A981" s="70">
        <v>54432</v>
      </c>
      <c r="B981" s="65" t="s">
        <v>1889</v>
      </c>
      <c r="C981" s="278" t="s">
        <v>1890</v>
      </c>
      <c r="D981" s="192">
        <v>0</v>
      </c>
      <c r="E981" s="326">
        <v>0</v>
      </c>
      <c r="F981" s="71" t="str">
        <f t="shared" si="169"/>
        <v>-</v>
      </c>
    </row>
    <row r="982" spans="1:6" ht="24" x14ac:dyDescent="0.2">
      <c r="A982" s="70" t="s">
        <v>1891</v>
      </c>
      <c r="B982" s="65" t="s">
        <v>1892</v>
      </c>
      <c r="C982" s="278" t="s">
        <v>1891</v>
      </c>
      <c r="D982" s="192">
        <v>0</v>
      </c>
      <c r="E982" s="326">
        <v>0</v>
      </c>
      <c r="F982" s="71" t="str">
        <f t="shared" si="169"/>
        <v>-</v>
      </c>
    </row>
    <row r="983" spans="1:6" ht="24" x14ac:dyDescent="0.2">
      <c r="A983" s="70">
        <v>54442</v>
      </c>
      <c r="B983" s="65" t="s">
        <v>1893</v>
      </c>
      <c r="C983" s="278" t="s">
        <v>1894</v>
      </c>
      <c r="D983" s="192">
        <v>0</v>
      </c>
      <c r="E983" s="326">
        <v>0</v>
      </c>
      <c r="F983" s="71" t="str">
        <f t="shared" si="169"/>
        <v>-</v>
      </c>
    </row>
    <row r="984" spans="1:6" ht="24" x14ac:dyDescent="0.2">
      <c r="A984" s="70">
        <v>54452</v>
      </c>
      <c r="B984" s="65" t="s">
        <v>1895</v>
      </c>
      <c r="C984" s="278" t="s">
        <v>1896</v>
      </c>
      <c r="D984" s="192">
        <v>0</v>
      </c>
      <c r="E984" s="326">
        <v>0</v>
      </c>
      <c r="F984" s="71" t="str">
        <f t="shared" si="169"/>
        <v>-</v>
      </c>
    </row>
    <row r="985" spans="1:6" ht="24" x14ac:dyDescent="0.2">
      <c r="A985" s="70" t="s">
        <v>1897</v>
      </c>
      <c r="B985" s="65" t="s">
        <v>1898</v>
      </c>
      <c r="C985" s="278" t="s">
        <v>1897</v>
      </c>
      <c r="D985" s="192">
        <v>0</v>
      </c>
      <c r="E985" s="326">
        <v>0</v>
      </c>
      <c r="F985" s="71" t="str">
        <f t="shared" si="169"/>
        <v>-</v>
      </c>
    </row>
    <row r="986" spans="1:6" ht="24" x14ac:dyDescent="0.2">
      <c r="A986" s="70">
        <v>54461</v>
      </c>
      <c r="B986" s="65" t="s">
        <v>1899</v>
      </c>
      <c r="C986" s="278" t="s">
        <v>1900</v>
      </c>
      <c r="D986" s="192">
        <v>0</v>
      </c>
      <c r="E986" s="326">
        <v>0</v>
      </c>
      <c r="F986" s="71" t="str">
        <f t="shared" si="169"/>
        <v>-</v>
      </c>
    </row>
    <row r="987" spans="1:6" ht="24" x14ac:dyDescent="0.2">
      <c r="A987" s="70">
        <v>54462</v>
      </c>
      <c r="B987" s="65" t="s">
        <v>1901</v>
      </c>
      <c r="C987" s="278" t="s">
        <v>1902</v>
      </c>
      <c r="D987" s="192">
        <v>0</v>
      </c>
      <c r="E987" s="326">
        <v>0</v>
      </c>
      <c r="F987" s="71" t="str">
        <f t="shared" si="169"/>
        <v>-</v>
      </c>
    </row>
    <row r="988" spans="1:6" ht="12" x14ac:dyDescent="0.2">
      <c r="A988" s="70" t="s">
        <v>1903</v>
      </c>
      <c r="B988" s="65" t="s">
        <v>1904</v>
      </c>
      <c r="C988" s="278" t="s">
        <v>1903</v>
      </c>
      <c r="D988" s="192">
        <v>0</v>
      </c>
      <c r="E988" s="326">
        <v>0</v>
      </c>
      <c r="F988" s="71" t="str">
        <f t="shared" si="169"/>
        <v>-</v>
      </c>
    </row>
    <row r="989" spans="1:6" ht="24" x14ac:dyDescent="0.2">
      <c r="A989" s="70">
        <v>54472</v>
      </c>
      <c r="B989" s="182" t="s">
        <v>1905</v>
      </c>
      <c r="C989" s="278" t="s">
        <v>1906</v>
      </c>
      <c r="D989" s="192">
        <v>0</v>
      </c>
      <c r="E989" s="326">
        <v>0</v>
      </c>
      <c r="F989" s="71" t="str">
        <f t="shared" si="169"/>
        <v>-</v>
      </c>
    </row>
    <row r="990" spans="1:6" ht="24" x14ac:dyDescent="0.2">
      <c r="A990" s="70">
        <v>54482</v>
      </c>
      <c r="B990" s="182" t="s">
        <v>1907</v>
      </c>
      <c r="C990" s="278" t="s">
        <v>1908</v>
      </c>
      <c r="D990" s="192">
        <v>0</v>
      </c>
      <c r="E990" s="326">
        <v>0</v>
      </c>
      <c r="F990" s="71" t="str">
        <f t="shared" si="169"/>
        <v>-</v>
      </c>
    </row>
    <row r="991" spans="1:6" ht="24" x14ac:dyDescent="0.2">
      <c r="A991" s="70" t="s">
        <v>1909</v>
      </c>
      <c r="B991" s="182" t="s">
        <v>1910</v>
      </c>
      <c r="C991" s="278" t="s">
        <v>1909</v>
      </c>
      <c r="D991" s="192">
        <v>0</v>
      </c>
      <c r="E991" s="326">
        <v>0</v>
      </c>
      <c r="F991" s="71" t="str">
        <f t="shared" si="169"/>
        <v>-</v>
      </c>
    </row>
    <row r="992" spans="1:6" ht="24" x14ac:dyDescent="0.2">
      <c r="A992" s="70">
        <v>54532</v>
      </c>
      <c r="B992" s="65" t="s">
        <v>1911</v>
      </c>
      <c r="C992" s="278" t="s">
        <v>1912</v>
      </c>
      <c r="D992" s="192">
        <v>0</v>
      </c>
      <c r="E992" s="326">
        <v>0</v>
      </c>
      <c r="F992" s="71" t="str">
        <f t="shared" si="169"/>
        <v>-</v>
      </c>
    </row>
    <row r="993" spans="1:6" ht="12.75" customHeight="1" x14ac:dyDescent="0.2">
      <c r="A993" s="70">
        <v>54542</v>
      </c>
      <c r="B993" s="65" t="s">
        <v>1913</v>
      </c>
      <c r="C993" s="278" t="s">
        <v>1914</v>
      </c>
      <c r="D993" s="192">
        <v>0</v>
      </c>
      <c r="E993" s="326">
        <v>0</v>
      </c>
      <c r="F993" s="71" t="str">
        <f t="shared" si="169"/>
        <v>-</v>
      </c>
    </row>
    <row r="994" spans="1:6" ht="24" x14ac:dyDescent="0.2">
      <c r="A994" s="70">
        <v>54552</v>
      </c>
      <c r="B994" s="65" t="s">
        <v>1915</v>
      </c>
      <c r="C994" s="278" t="s">
        <v>1916</v>
      </c>
      <c r="D994" s="192">
        <v>0</v>
      </c>
      <c r="E994" s="326">
        <v>0</v>
      </c>
      <c r="F994" s="71" t="str">
        <f t="shared" si="169"/>
        <v>-</v>
      </c>
    </row>
    <row r="995" spans="1:6" ht="12.75" customHeight="1" x14ac:dyDescent="0.2">
      <c r="A995" s="70">
        <v>54711</v>
      </c>
      <c r="B995" s="65" t="s">
        <v>1917</v>
      </c>
      <c r="C995" s="278" t="s">
        <v>1918</v>
      </c>
      <c r="D995" s="192">
        <v>0</v>
      </c>
      <c r="E995" s="326">
        <v>0</v>
      </c>
      <c r="F995" s="71" t="str">
        <f t="shared" si="169"/>
        <v>-</v>
      </c>
    </row>
    <row r="996" spans="1:6" ht="12.75" customHeight="1" x14ac:dyDescent="0.2">
      <c r="A996" s="70">
        <v>54712</v>
      </c>
      <c r="B996" s="65" t="s">
        <v>1919</v>
      </c>
      <c r="C996" s="278" t="s">
        <v>1920</v>
      </c>
      <c r="D996" s="192">
        <v>0</v>
      </c>
      <c r="E996" s="326">
        <v>0</v>
      </c>
      <c r="F996" s="71" t="str">
        <f t="shared" si="169"/>
        <v>-</v>
      </c>
    </row>
    <row r="997" spans="1:6" ht="12.75" customHeight="1" x14ac:dyDescent="0.2">
      <c r="A997" s="70">
        <v>54721</v>
      </c>
      <c r="B997" s="65" t="s">
        <v>1921</v>
      </c>
      <c r="C997" s="278" t="s">
        <v>1922</v>
      </c>
      <c r="D997" s="192">
        <v>0</v>
      </c>
      <c r="E997" s="326">
        <v>0</v>
      </c>
      <c r="F997" s="71" t="str">
        <f t="shared" si="169"/>
        <v>-</v>
      </c>
    </row>
    <row r="998" spans="1:6" ht="12.75" customHeight="1" x14ac:dyDescent="0.2">
      <c r="A998" s="70">
        <v>54722</v>
      </c>
      <c r="B998" s="65" t="s">
        <v>1923</v>
      </c>
      <c r="C998" s="278" t="s">
        <v>1924</v>
      </c>
      <c r="D998" s="192">
        <v>0</v>
      </c>
      <c r="E998" s="326">
        <v>0</v>
      </c>
      <c r="F998" s="71" t="str">
        <f t="shared" si="169"/>
        <v>-</v>
      </c>
    </row>
    <row r="999" spans="1:6" ht="12.75" customHeight="1" x14ac:dyDescent="0.2">
      <c r="A999" s="70">
        <v>54731</v>
      </c>
      <c r="B999" s="65" t="s">
        <v>1925</v>
      </c>
      <c r="C999" s="278" t="s">
        <v>1926</v>
      </c>
      <c r="D999" s="192">
        <v>0</v>
      </c>
      <c r="E999" s="326">
        <v>0</v>
      </c>
      <c r="F999" s="71" t="str">
        <f t="shared" si="169"/>
        <v>-</v>
      </c>
    </row>
    <row r="1000" spans="1:6" ht="12.75" customHeight="1" x14ac:dyDescent="0.2">
      <c r="A1000" s="70">
        <v>54732</v>
      </c>
      <c r="B1000" s="65" t="s">
        <v>1927</v>
      </c>
      <c r="C1000" s="278" t="s">
        <v>1928</v>
      </c>
      <c r="D1000" s="192">
        <v>0</v>
      </c>
      <c r="E1000" s="326">
        <v>0</v>
      </c>
      <c r="F1000" s="71" t="str">
        <f t="shared" si="169"/>
        <v>-</v>
      </c>
    </row>
    <row r="1001" spans="1:6" ht="12.75" customHeight="1" x14ac:dyDescent="0.2">
      <c r="A1001" s="70">
        <v>54741</v>
      </c>
      <c r="B1001" s="65" t="s">
        <v>1929</v>
      </c>
      <c r="C1001" s="278" t="s">
        <v>1930</v>
      </c>
      <c r="D1001" s="192">
        <v>0</v>
      </c>
      <c r="E1001" s="326">
        <v>0</v>
      </c>
      <c r="F1001" s="71" t="str">
        <f t="shared" si="169"/>
        <v>-</v>
      </c>
    </row>
    <row r="1002" spans="1:6" ht="12.75" customHeight="1" x14ac:dyDescent="0.2">
      <c r="A1002" s="70">
        <v>54742</v>
      </c>
      <c r="B1002" s="65" t="s">
        <v>1931</v>
      </c>
      <c r="C1002" s="278" t="s">
        <v>1932</v>
      </c>
      <c r="D1002" s="192">
        <v>0</v>
      </c>
      <c r="E1002" s="326">
        <v>0</v>
      </c>
      <c r="F1002" s="71" t="str">
        <f t="shared" si="169"/>
        <v>-</v>
      </c>
    </row>
    <row r="1003" spans="1:6" ht="24" x14ac:dyDescent="0.2">
      <c r="A1003" s="70">
        <v>54751</v>
      </c>
      <c r="B1003" s="65" t="s">
        <v>1933</v>
      </c>
      <c r="C1003" s="278" t="s">
        <v>1934</v>
      </c>
      <c r="D1003" s="192">
        <v>0</v>
      </c>
      <c r="E1003" s="326">
        <v>0</v>
      </c>
      <c r="F1003" s="71" t="str">
        <f t="shared" si="169"/>
        <v>-</v>
      </c>
    </row>
    <row r="1004" spans="1:6" ht="24" x14ac:dyDescent="0.2">
      <c r="A1004" s="70">
        <v>54752</v>
      </c>
      <c r="B1004" s="65" t="s">
        <v>1935</v>
      </c>
      <c r="C1004" s="278" t="s">
        <v>1936</v>
      </c>
      <c r="D1004" s="192">
        <v>0</v>
      </c>
      <c r="E1004" s="326">
        <v>0</v>
      </c>
      <c r="F1004" s="71" t="str">
        <f t="shared" si="169"/>
        <v>-</v>
      </c>
    </row>
    <row r="1005" spans="1:6" ht="24" x14ac:dyDescent="0.2">
      <c r="A1005" s="70">
        <v>54761</v>
      </c>
      <c r="B1005" s="65" t="s">
        <v>1937</v>
      </c>
      <c r="C1005" s="278" t="s">
        <v>1938</v>
      </c>
      <c r="D1005" s="192">
        <v>0</v>
      </c>
      <c r="E1005" s="326">
        <v>0</v>
      </c>
      <c r="F1005" s="71" t="str">
        <f t="shared" si="169"/>
        <v>-</v>
      </c>
    </row>
    <row r="1006" spans="1:6" ht="24" x14ac:dyDescent="0.2">
      <c r="A1006" s="70">
        <v>54762</v>
      </c>
      <c r="B1006" s="65" t="s">
        <v>1939</v>
      </c>
      <c r="C1006" s="278" t="s">
        <v>1940</v>
      </c>
      <c r="D1006" s="192">
        <v>0</v>
      </c>
      <c r="E1006" s="326">
        <v>0</v>
      </c>
      <c r="F1006" s="71" t="str">
        <f t="shared" si="169"/>
        <v>-</v>
      </c>
    </row>
    <row r="1007" spans="1:6" ht="24" x14ac:dyDescent="0.2">
      <c r="A1007" s="70">
        <v>54771</v>
      </c>
      <c r="B1007" s="65" t="s">
        <v>1941</v>
      </c>
      <c r="C1007" s="278" t="s">
        <v>1942</v>
      </c>
      <c r="D1007" s="192">
        <v>0</v>
      </c>
      <c r="E1007" s="326">
        <v>0</v>
      </c>
      <c r="F1007" s="71" t="str">
        <f t="shared" ref="F1007:F1009" si="172">IF(D1007&lt;&gt;0,IF(E1007/D1007&gt;=100,"&gt;&gt;100",E1007/D1007*100),"-")</f>
        <v>-</v>
      </c>
    </row>
    <row r="1008" spans="1:6" ht="24" x14ac:dyDescent="0.2">
      <c r="A1008" s="70">
        <v>54772</v>
      </c>
      <c r="B1008" s="65" t="s">
        <v>1943</v>
      </c>
      <c r="C1008" s="278" t="s">
        <v>1944</v>
      </c>
      <c r="D1008" s="192">
        <v>0</v>
      </c>
      <c r="E1008" s="326">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0" zoomScale="130" zoomScaleNormal="130" workbookViewId="0">
      <selection activeCell="E267" sqref="E26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5355988.57</v>
      </c>
      <c r="E6" s="180">
        <f t="shared" si="0"/>
        <v>5116860.5900000008</v>
      </c>
      <c r="F6" s="181">
        <f t="shared" ref="F6:F298" si="1">IF(D6&gt;0,IF(E6/D6&gt;=100,"&gt;&gt;100",E6/D6*100),"-")</f>
        <v>95.535315714835448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5021594.6900000004</v>
      </c>
      <c r="E7" s="79">
        <f t="shared" si="2"/>
        <v>4964532.9700000007</v>
      </c>
      <c r="F7" s="71">
        <f t="shared" si="1"/>
        <v>98.863673324459413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11391.98</v>
      </c>
      <c r="E8" s="79">
        <f>E9+E10-E11</f>
        <v>11391.98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11391.98</v>
      </c>
      <c r="E9" s="192">
        <v>11391.98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5009773.3499999996</v>
      </c>
      <c r="E12" s="79">
        <f t="shared" si="3"/>
        <v>4952711.63</v>
      </c>
      <c r="F12" s="71">
        <f t="shared" si="1"/>
        <v>98.860991984797081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4983119.21</v>
      </c>
      <c r="E13" s="79">
        <f t="shared" si="4"/>
        <v>4911821.91</v>
      </c>
      <c r="F13" s="71">
        <f t="shared" si="1"/>
        <v>98.56922347238006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5734387.6699999999</v>
      </c>
      <c r="E15" s="192">
        <v>5734387.6699999999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751268.46</v>
      </c>
      <c r="E18" s="192">
        <v>822565.76</v>
      </c>
      <c r="F18" s="71">
        <f t="shared" si="1"/>
        <v>109.49025598652177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1722.6199999998789</v>
      </c>
      <c r="E19" s="79">
        <f t="shared" si="5"/>
        <v>14979.870000000228</v>
      </c>
      <c r="F19" s="71">
        <f t="shared" si="1"/>
        <v>869.59805412692765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520509.37</v>
      </c>
      <c r="E20" s="192">
        <v>537545.30000000005</v>
      </c>
      <c r="F20" s="71">
        <f t="shared" si="1"/>
        <v>103.27293435658997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33488.28</v>
      </c>
      <c r="E21" s="192">
        <v>33488.28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63393.71</v>
      </c>
      <c r="E22" s="192">
        <v>67047.03</v>
      </c>
      <c r="F22" s="71">
        <f t="shared" si="1"/>
        <v>105.76290613059246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10341.1</v>
      </c>
      <c r="E23" s="192">
        <v>10341.1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3214.05</v>
      </c>
      <c r="E24" s="192">
        <v>3214.05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78361.19</v>
      </c>
      <c r="E25" s="192">
        <v>85099.19</v>
      </c>
      <c r="F25" s="71">
        <f t="shared" si="1"/>
        <v>108.5986443033854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142307.57999999999</v>
      </c>
      <c r="E26" s="192">
        <v>144117.88</v>
      </c>
      <c r="F26" s="71">
        <f t="shared" si="1"/>
        <v>101.2721037066332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849892.66</v>
      </c>
      <c r="E28" s="192">
        <v>865872.96</v>
      </c>
      <c r="F28" s="71">
        <f t="shared" si="1"/>
        <v>101.88027273938334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24417.219999999972</v>
      </c>
      <c r="E35" s="79">
        <f t="shared" si="7"/>
        <v>25395.549999999988</v>
      </c>
      <c r="F35" s="71">
        <f t="shared" si="1"/>
        <v>104.00672148590225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326460.15999999997</v>
      </c>
      <c r="E36" s="192">
        <v>375704.43</v>
      </c>
      <c r="F36" s="71">
        <f t="shared" si="1"/>
        <v>115.08431227871728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291.45999999999998</v>
      </c>
      <c r="E37" s="192">
        <v>291.45999999999998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302334.40000000002</v>
      </c>
      <c r="E40" s="192">
        <v>350600.34</v>
      </c>
      <c r="F40" s="71">
        <f t="shared" si="1"/>
        <v>115.96442217623928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514.29999999999995</v>
      </c>
      <c r="E45" s="79">
        <f t="shared" si="9"/>
        <v>514.29999999999995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1673.29</v>
      </c>
      <c r="E47" s="192">
        <v>1673.29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1158.99</v>
      </c>
      <c r="E50" s="192">
        <v>1158.99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61024.91</v>
      </c>
      <c r="E54" s="192">
        <v>63090.26</v>
      </c>
      <c r="F54" s="71">
        <f t="shared" si="1"/>
        <v>103.38443760097311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61024.91</v>
      </c>
      <c r="E55" s="192">
        <v>63090.26</v>
      </c>
      <c r="F55" s="71">
        <f t="shared" si="1"/>
        <v>103.38443760097311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327">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327">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327">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327">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327">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429.36</v>
      </c>
      <c r="E63" s="79">
        <f>SUM(E64:E68)</f>
        <v>429.36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429.36</v>
      </c>
      <c r="E64" s="192">
        <v>429.36</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334393.88</v>
      </c>
      <c r="E69" s="79">
        <f>E70+E82+E88+E119+E135+E147+E165+E171</f>
        <v>152327.62</v>
      </c>
      <c r="F69" s="71">
        <f t="shared" si="1"/>
        <v>45.553351634306225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29286.38</v>
      </c>
      <c r="E70" s="79">
        <f t="shared" si="12"/>
        <v>43295.69</v>
      </c>
      <c r="F70" s="71">
        <f t="shared" si="1"/>
        <v>147.83558090825838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28305.79</v>
      </c>
      <c r="E71" s="79">
        <f t="shared" si="13"/>
        <v>43109.98</v>
      </c>
      <c r="F71" s="71">
        <f t="shared" si="1"/>
        <v>152.30092500509613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28305.79</v>
      </c>
      <c r="E73" s="192">
        <v>43109.98</v>
      </c>
      <c r="F73" s="71">
        <f t="shared" si="1"/>
        <v>152.30092500509613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407.02</v>
      </c>
      <c r="E76" s="79">
        <f>SUM(E77:E79)</f>
        <v>0</v>
      </c>
      <c r="F76" s="71">
        <f t="shared" si="1"/>
        <v>0</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407.02</v>
      </c>
      <c r="E77" s="192">
        <v>0</v>
      </c>
      <c r="F77" s="71">
        <f t="shared" ref="F77:F79" si="14">IF(D77&gt;0,IF(E77/D77&gt;=100,"&gt;&gt;100",E77/D77*100),"-")</f>
        <v>0</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573.57000000000005</v>
      </c>
      <c r="E80" s="192">
        <v>185.71</v>
      </c>
      <c r="F80" s="71">
        <f t="shared" si="1"/>
        <v>32.377913768153846</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88516.19</v>
      </c>
      <c r="E82" s="79">
        <f>SUM(E83:E85)-E86+E87</f>
        <v>95785.47</v>
      </c>
      <c r="F82" s="71">
        <f t="shared" si="1"/>
        <v>108.21237335226471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4380.87</v>
      </c>
      <c r="E84" s="192">
        <v>4959.32</v>
      </c>
      <c r="F84" s="71">
        <f t="shared" si="1"/>
        <v>113.20399829257659</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84135.32</v>
      </c>
      <c r="E87" s="192">
        <v>90826.15</v>
      </c>
      <c r="F87" s="71">
        <f t="shared" si="1"/>
        <v>107.95246277068891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13031.93</v>
      </c>
      <c r="E147" s="79">
        <f t="shared" si="24"/>
        <v>13246.46</v>
      </c>
      <c r="F147" s="71">
        <f t="shared" si="1"/>
        <v>101.64618747952143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327">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327">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327">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327">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327">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327">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327">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327">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8721.89</v>
      </c>
      <c r="E160" s="192">
        <v>9079.89</v>
      </c>
      <c r="F160" s="71">
        <f t="shared" si="1"/>
        <v>104.10461494011045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4310.04</v>
      </c>
      <c r="E161" s="192">
        <v>4166.57</v>
      </c>
      <c r="F161" s="71">
        <f t="shared" si="1"/>
        <v>96.671260591549029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203559.38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203559.38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5355988.5699999994</v>
      </c>
      <c r="E176" s="79">
        <f>E177+E251</f>
        <v>5116860.59</v>
      </c>
      <c r="F176" s="71">
        <f t="shared" si="1"/>
        <v>95.535315714835448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300706.93000000005</v>
      </c>
      <c r="E177" s="79">
        <f>E178+E197+E203+E219+E247+E248</f>
        <v>338415.45999999996</v>
      </c>
      <c r="F177" s="71">
        <f t="shared" si="1"/>
        <v>112.53996041926932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300706.93000000005</v>
      </c>
      <c r="E178" s="79">
        <f>SUM(E179:E181)+E185+E186+SUM(E194:E196)</f>
        <v>249569.81</v>
      </c>
      <c r="F178" s="71">
        <f t="shared" si="1"/>
        <v>82.994365976201465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199089.69</v>
      </c>
      <c r="E179" s="192">
        <v>231979.12</v>
      </c>
      <c r="F179" s="71">
        <f t="shared" si="1"/>
        <v>116.51990617896888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16168.89</v>
      </c>
      <c r="E180" s="192">
        <v>17185.39</v>
      </c>
      <c r="F180" s="71">
        <f t="shared" si="1"/>
        <v>106.28676427386172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336.66</v>
      </c>
      <c r="E181" s="79">
        <f t="shared" si="28"/>
        <v>405.3</v>
      </c>
      <c r="F181" s="71">
        <f t="shared" si="1"/>
        <v>120.38852254500088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336.66</v>
      </c>
      <c r="E184" s="192">
        <v>405.3</v>
      </c>
      <c r="F184" s="71">
        <f t="shared" si="1"/>
        <v>120.38852254500088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7">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7">
        <v>0</v>
      </c>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7">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7">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7">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7">
        <v>0</v>
      </c>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327">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7">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85111.69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327">
        <v>0</v>
      </c>
      <c r="E199" s="327">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327">
        <v>0</v>
      </c>
      <c r="E200" s="327">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327">
        <v>0</v>
      </c>
      <c r="E201" s="327">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327">
        <v>0</v>
      </c>
      <c r="E202" s="327">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7">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7">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7">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7">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7">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88845.65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5055281.6399999997</v>
      </c>
      <c r="E251" s="79">
        <f>+E252+E255-E264+E274+E291</f>
        <v>4778445.13</v>
      </c>
      <c r="F251" s="71">
        <f t="shared" si="1"/>
        <v>94.523816283359437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5023845.2699999996</v>
      </c>
      <c r="E252" s="79">
        <f>E253-E254</f>
        <v>4966991.01</v>
      </c>
      <c r="F252" s="71">
        <f t="shared" si="1"/>
        <v>98.868311881747104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5023845.2699999996</v>
      </c>
      <c r="E253" s="192">
        <v>4966991.01</v>
      </c>
      <c r="F253" s="71">
        <f t="shared" si="1"/>
        <v>98.868311881747104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18404.440000000002</v>
      </c>
      <c r="E255" s="79">
        <f>E256-E260</f>
        <v>-201792.34</v>
      </c>
      <c r="F255" s="71">
        <f t="shared" si="1"/>
        <v>-1096.4329259678641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178225.35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178225.35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159820.91</v>
      </c>
      <c r="E260" s="79">
        <f>SUM(E261:E263)</f>
        <v>201792.34</v>
      </c>
      <c r="F260" s="71">
        <f t="shared" si="1"/>
        <v>126.26153861844485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159820.91</v>
      </c>
      <c r="E262" s="192">
        <v>20291.009999999998</v>
      </c>
      <c r="F262" s="71">
        <f t="shared" si="1"/>
        <v>12.696092144638643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181501.33</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27">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7">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7">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7">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7">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7">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7">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27">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13031.93</v>
      </c>
      <c r="E274" s="79">
        <f>SUM(E275:E277)+SUM(E286:E290)</f>
        <v>13246.46</v>
      </c>
      <c r="F274" s="71">
        <f t="shared" si="1"/>
        <v>101.64618747952143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7">
        <v>0</v>
      </c>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7">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7">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7">
        <v>0</v>
      </c>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7">
        <v>0</v>
      </c>
      <c r="E283" s="327">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7">
        <v>0</v>
      </c>
      <c r="E284" s="327">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7">
        <v>0</v>
      </c>
      <c r="E285" s="327">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7">
        <v>0</v>
      </c>
      <c r="E286" s="327">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327">
        <v>8721.89</v>
      </c>
      <c r="E287" s="192">
        <v>9079.89</v>
      </c>
      <c r="F287" s="71">
        <f t="shared" si="39"/>
        <v>104.10461494011045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327">
        <v>4310.04</v>
      </c>
      <c r="E288" s="192">
        <v>4166.57</v>
      </c>
      <c r="F288" s="71">
        <f t="shared" si="39"/>
        <v>96.671260591549029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1830.83</v>
      </c>
      <c r="E302" s="192">
        <v>3366.79</v>
      </c>
      <c r="F302" s="71">
        <f t="shared" si="43"/>
        <v>183.89419006680029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11201.1</v>
      </c>
      <c r="E303" s="192">
        <v>9879.67</v>
      </c>
      <c r="F303" s="71">
        <f t="shared" si="43"/>
        <v>88.2026765228415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81622.59</v>
      </c>
      <c r="E308" s="192">
        <v>90216.4</v>
      </c>
      <c r="F308" s="71">
        <f t="shared" si="43"/>
        <v>110.52871515103845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2401.5100000000002</v>
      </c>
      <c r="E309" s="192">
        <v>52.81</v>
      </c>
      <c r="F309" s="71">
        <f t="shared" si="43"/>
        <v>2.1990331083360051</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111.22</v>
      </c>
      <c r="E311" s="192">
        <v>556.94000000000005</v>
      </c>
      <c r="F311" s="71">
        <f t="shared" si="43"/>
        <v>500.75525984535165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327">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7">
        <v>0</v>
      </c>
      <c r="F328" s="71" t="str">
        <f>IF(D328&gt;0,IF(E328/D328&gt;=100,"&gt;&gt;100",E328/D328*100),"-")</f>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7">
        <v>0</v>
      </c>
      <c r="F334" s="71" t="str">
        <f>IF(D334&gt;0,IF(E334/D334&gt;=100,"&gt;&gt;100",E334/D334*100),"-")</f>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7">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327">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300706.93</v>
      </c>
      <c r="E337" s="192">
        <v>249569.81</v>
      </c>
      <c r="F337" s="71">
        <f t="shared" si="43"/>
        <v>82.994365976201479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7">
        <v>0</v>
      </c>
      <c r="E380" s="192">
        <v>88845.65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130" zoomScaleNormal="13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6">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6">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6">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6">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6">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6">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6">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6">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6">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6">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6">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6">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6">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6">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6">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6">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6">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6">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6">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6">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6">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6">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6">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6">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6">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6">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6">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6">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6">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6">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6">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6">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6">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6">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326">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326">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326">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326">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6">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6">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6">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6">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6">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6">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6">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6">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6">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6">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6">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6">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6">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6">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6">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6">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6">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3089690.5500000003</v>
      </c>
      <c r="E114" s="60">
        <f t="shared" si="22"/>
        <v>3569509.46</v>
      </c>
      <c r="F114" s="45">
        <f t="shared" si="1"/>
        <v>115.52967529385749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2946478.64</v>
      </c>
      <c r="E115" s="60">
        <f t="shared" si="23"/>
        <v>3393041.18</v>
      </c>
      <c r="F115" s="45">
        <f t="shared" si="1"/>
        <v>115.15580442151109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2946478.64</v>
      </c>
      <c r="E117" s="194">
        <v>3393041.18</v>
      </c>
      <c r="F117" s="45">
        <f t="shared" si="1"/>
        <v>115.15580442151109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143211.91</v>
      </c>
      <c r="E126" s="194">
        <v>176468.28</v>
      </c>
      <c r="F126" s="45">
        <f t="shared" si="1"/>
        <v>123.22179070162531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6">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6">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6">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6">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6">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6">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6">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6">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6">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3089690.5500000003</v>
      </c>
      <c r="E141" s="81">
        <f t="shared" si="28"/>
        <v>3569509.46</v>
      </c>
      <c r="F141" s="61">
        <f t="shared" si="1"/>
        <v>115.52967529385749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30" zoomScaleNormal="130" workbookViewId="0">
      <selection activeCell="E47" sqref="E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6">
        <v>0</v>
      </c>
      <c r="E9" s="329">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6">
        <v>0</v>
      </c>
      <c r="E10" s="329">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326">
        <v>0</v>
      </c>
      <c r="E11" s="329">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6">
        <v>0</v>
      </c>
      <c r="E12" s="329">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6">
        <v>0</v>
      </c>
      <c r="E13" s="329">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326">
        <v>0</v>
      </c>
      <c r="E16" s="329">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6">
        <v>0</v>
      </c>
      <c r="E17" s="329">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6">
        <v>0</v>
      </c>
      <c r="E18" s="329">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6">
        <v>0</v>
      </c>
      <c r="E19" s="329">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6">
        <v>0</v>
      </c>
      <c r="E20" s="329">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6">
        <v>0</v>
      </c>
      <c r="E21" s="329">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329">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329">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329">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329">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329">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326">
        <v>0</v>
      </c>
      <c r="E32" s="329">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6">
        <v>0</v>
      </c>
      <c r="E33" s="329">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6">
        <v>0</v>
      </c>
      <c r="E34" s="329">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6">
        <v>0</v>
      </c>
      <c r="E35" s="329">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6">
        <v>0</v>
      </c>
      <c r="E36" s="329">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6">
        <v>0</v>
      </c>
      <c r="E37" s="329">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6">
        <v>0</v>
      </c>
      <c r="E41" s="329">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6">
        <v>0</v>
      </c>
      <c r="E42" s="329">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6">
        <v>0</v>
      </c>
      <c r="E43" s="329">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326">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326">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30" zoomScaleNormal="13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300706.94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3372859.71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7223.06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3291036.89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2677818.91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524122.26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2608.4699999999998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82190.25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4297</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74599.759999999995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328">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328">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328">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328">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328">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3335151.19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3260551.43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2644929.4900000002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523105.76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2539.83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82190.25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7786.1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74599.759999999995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328">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328">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328">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328">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328">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338415.45999999996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32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32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328">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338415.45999999996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88845.65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249569.81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130" zoomScaleNormal="13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14881</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Darko Domjanić</cp:lastModifiedBy>
  <cp:lastPrinted>2026-02-09T15:15:52Z</cp:lastPrinted>
  <dcterms:created xsi:type="dcterms:W3CDTF">2022-04-01T05:14:30Z</dcterms:created>
  <dcterms:modified xsi:type="dcterms:W3CDTF">2026-02-09T15:26:36Z</dcterms:modified>
</cp:coreProperties>
</file>